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fdeling\Kommunikation &amp; Marketing\Budget\Budgetskema\"/>
    </mc:Choice>
  </mc:AlternateContent>
  <xr:revisionPtr revIDLastSave="0" documentId="13_ncr:1_{41272B2A-C035-4689-9216-D6CB52FE73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kviditetsflow" sheetId="2" r:id="rId1"/>
    <sheet name="Månedlige udgifter" sheetId="1" r:id="rId2"/>
  </sheets>
  <definedNames>
    <definedName name="_xlnm.Print_Area" localSheetId="1">'Månedlige udgifter'!$A$1:$R$40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2" l="1"/>
  <c r="A57" i="2"/>
  <c r="F22" i="1" l="1"/>
  <c r="F23" i="1"/>
  <c r="F24" i="1"/>
  <c r="F21" i="1"/>
  <c r="C48" i="2" l="1"/>
  <c r="G21" i="1" l="1"/>
  <c r="C57" i="2" l="1"/>
  <c r="C6" i="1" s="1"/>
  <c r="C5" i="1"/>
  <c r="C49" i="2"/>
  <c r="G22" i="1" s="1"/>
  <c r="C50" i="2"/>
  <c r="G23" i="1" s="1"/>
  <c r="C51" i="2"/>
  <c r="G24" i="1" s="1"/>
  <c r="C40" i="2"/>
  <c r="G6" i="1" s="1"/>
  <c r="C41" i="2"/>
  <c r="G7" i="1" s="1"/>
  <c r="C42" i="2"/>
  <c r="G8" i="1" s="1"/>
  <c r="C43" i="2"/>
  <c r="G9" i="1" s="1"/>
  <c r="C44" i="2"/>
  <c r="G10" i="1" s="1"/>
  <c r="C45" i="2"/>
  <c r="G11" i="1" s="1"/>
  <c r="C39" i="2"/>
  <c r="G5" i="1" s="1"/>
  <c r="C33" i="2"/>
  <c r="G15" i="1" s="1"/>
  <c r="C34" i="2"/>
  <c r="G16" i="1" s="1"/>
  <c r="C35" i="2"/>
  <c r="G17" i="1" s="1"/>
  <c r="C36" i="2"/>
  <c r="G18" i="1" s="1"/>
  <c r="C32" i="2"/>
  <c r="G14" i="1" s="1"/>
  <c r="C25" i="2"/>
  <c r="C28" i="1" s="1"/>
  <c r="C26" i="2"/>
  <c r="C29" i="1" s="1"/>
  <c r="C27" i="2"/>
  <c r="C30" i="1" s="1"/>
  <c r="C28" i="2"/>
  <c r="C31" i="1" s="1"/>
  <c r="C29" i="2"/>
  <c r="C32" i="1" s="1"/>
  <c r="C24" i="2"/>
  <c r="C27" i="1" s="1"/>
  <c r="C14" i="2"/>
  <c r="C18" i="1" s="1"/>
  <c r="C15" i="2"/>
  <c r="C19" i="1" s="1"/>
  <c r="C16" i="2"/>
  <c r="C20" i="1" s="1"/>
  <c r="C17" i="2"/>
  <c r="C21" i="1" s="1"/>
  <c r="C18" i="2"/>
  <c r="C22" i="1" s="1"/>
  <c r="C19" i="2"/>
  <c r="C23" i="1" s="1"/>
  <c r="C20" i="2"/>
  <c r="C24" i="1" s="1"/>
  <c r="C21" i="2"/>
  <c r="C25" i="1" s="1"/>
  <c r="C13" i="2"/>
  <c r="C17" i="1" s="1"/>
  <c r="C6" i="2"/>
  <c r="C11" i="1" s="1"/>
  <c r="C7" i="2"/>
  <c r="C12" i="1" s="1"/>
  <c r="C8" i="2"/>
  <c r="C13" i="1" s="1"/>
  <c r="C9" i="2"/>
  <c r="C14" i="1" s="1"/>
  <c r="C10" i="2"/>
  <c r="C15" i="1" s="1"/>
  <c r="C5" i="2"/>
  <c r="C10" i="1" s="1"/>
  <c r="A40" i="2"/>
  <c r="A41" i="2"/>
  <c r="A42" i="2"/>
  <c r="A43" i="2"/>
  <c r="A44" i="2"/>
  <c r="A45" i="2"/>
  <c r="A33" i="2"/>
  <c r="A34" i="2"/>
  <c r="A35" i="2"/>
  <c r="A36" i="2"/>
  <c r="A25" i="2"/>
  <c r="A26" i="2"/>
  <c r="A27" i="2"/>
  <c r="A28" i="2"/>
  <c r="A29" i="2"/>
  <c r="A14" i="2"/>
  <c r="A15" i="2"/>
  <c r="A16" i="2"/>
  <c r="A17" i="2"/>
  <c r="A18" i="2"/>
  <c r="A19" i="2"/>
  <c r="A20" i="2"/>
  <c r="A21" i="2"/>
  <c r="A6" i="2"/>
  <c r="A7" i="2"/>
  <c r="A8" i="2"/>
  <c r="A9" i="2"/>
  <c r="A10" i="2"/>
  <c r="D58" i="2"/>
  <c r="E58" i="2"/>
  <c r="F58" i="2"/>
  <c r="G58" i="2"/>
  <c r="H58" i="2"/>
  <c r="I58" i="2"/>
  <c r="J58" i="2"/>
  <c r="K58" i="2"/>
  <c r="L58" i="2"/>
  <c r="M58" i="2"/>
  <c r="N58" i="2"/>
  <c r="O58" i="2"/>
  <c r="A56" i="2"/>
  <c r="A39" i="2"/>
  <c r="A32" i="2"/>
  <c r="A24" i="2"/>
  <c r="A13" i="2"/>
  <c r="A5" i="2"/>
  <c r="C16" i="1" l="1"/>
  <c r="C33" i="1"/>
  <c r="G12" i="1"/>
  <c r="C26" i="1"/>
  <c r="C8" i="1"/>
  <c r="G25" i="1"/>
  <c r="G30" i="1" s="1"/>
  <c r="G19" i="1"/>
  <c r="C58" i="2"/>
  <c r="D53" i="2" l="1"/>
  <c r="D62" i="2" s="1"/>
  <c r="O53" i="2"/>
  <c r="N53" i="2"/>
  <c r="M53" i="2"/>
  <c r="L53" i="2"/>
  <c r="K53" i="2"/>
  <c r="J53" i="2"/>
  <c r="I53" i="2"/>
  <c r="H53" i="2"/>
  <c r="G53" i="2"/>
  <c r="F53" i="2"/>
  <c r="E53" i="2"/>
  <c r="E62" i="2" s="1"/>
  <c r="L62" i="2" l="1"/>
  <c r="H62" i="2"/>
  <c r="I62" i="2"/>
  <c r="F62" i="2"/>
  <c r="J62" i="2"/>
  <c r="N62" i="2"/>
  <c r="D63" i="2"/>
  <c r="E63" i="2" s="1"/>
  <c r="M62" i="2"/>
  <c r="G62" i="2"/>
  <c r="K62" i="2"/>
  <c r="O62" i="2"/>
  <c r="C66" i="2"/>
  <c r="F63" i="2" l="1"/>
  <c r="G63" i="2" s="1"/>
  <c r="H63" i="2" s="1"/>
  <c r="I63" i="2" s="1"/>
  <c r="J63" i="2" s="1"/>
  <c r="K63" i="2" s="1"/>
  <c r="L63" i="2" s="1"/>
  <c r="M63" i="2" s="1"/>
  <c r="N63" i="2" s="1"/>
  <c r="O63" i="2" s="1"/>
  <c r="G31" i="1"/>
  <c r="O10" i="1"/>
  <c r="G27" i="1"/>
  <c r="O9" i="1" l="1"/>
  <c r="O6" i="1"/>
  <c r="O7" i="1" l="1"/>
  <c r="C53" i="2"/>
  <c r="C62" i="2" s="1"/>
  <c r="O8" i="1" l="1"/>
  <c r="C65" i="2"/>
  <c r="C67" i="2" s="1"/>
  <c r="G28" i="1" l="1"/>
  <c r="G29" i="1" l="1"/>
  <c r="G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Lasse Byrialsen</author>
    <author>KJEN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Licens, streaming og tv:</t>
        </r>
        <r>
          <rPr>
            <sz val="9"/>
            <color indexed="81"/>
            <rFont val="Tahoma"/>
            <charset val="1"/>
          </rPr>
          <t xml:space="preserve">
Her indgår beløb til Licens, Netflix, HBO, TV2Play, TV-pakke mv.</t>
        </r>
      </text>
    </comment>
    <comment ref="B2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Øvrige udgifter:</t>
        </r>
        <r>
          <rPr>
            <sz val="9"/>
            <color indexed="81"/>
            <rFont val="Tahoma"/>
            <charset val="1"/>
          </rPr>
          <t xml:space="preserve">
Her kan eksempelvis indsættes beløb til velgørenhed eller lignende.</t>
        </r>
      </text>
    </comment>
    <comment ref="B3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Studielån:</t>
        </r>
        <r>
          <rPr>
            <sz val="9"/>
            <color indexed="81"/>
            <rFont val="Tahoma"/>
            <charset val="1"/>
          </rPr>
          <t xml:space="preserve">
Indsæt det beløb du betaler i ydelse på dit studielån hver måned.</t>
        </r>
      </text>
    </comment>
    <comment ref="B3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Forbrugslån:</t>
        </r>
        <r>
          <rPr>
            <sz val="9"/>
            <color indexed="81"/>
            <rFont val="Tahoma"/>
            <charset val="1"/>
          </rPr>
          <t xml:space="preserve">
Indsæt det beløb du hver måned betaler i ydelse på dit forbrugslån.</t>
        </r>
      </text>
    </comment>
    <comment ref="B35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Opsparing:</t>
        </r>
        <r>
          <rPr>
            <sz val="9"/>
            <color indexed="81"/>
            <rFont val="Tahoma"/>
            <family val="2"/>
          </rPr>
          <t xml:space="preserve">
Indsæt det beløb du overfører til din opsparingskonto hver måned. </t>
        </r>
      </text>
    </comment>
    <comment ref="B39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Dagligvarer og husholdning:</t>
        </r>
        <r>
          <rPr>
            <sz val="9"/>
            <color indexed="81"/>
            <rFont val="Tahoma"/>
            <charset val="1"/>
          </rPr>
          <t xml:space="preserve">
Indsæt det beløb du bruger til mad og husholdningsartikler.
Det er ikke nødvendigvis det samme hver måned.
</t>
        </r>
      </text>
    </comment>
    <comment ref="B56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Nettoløn:</t>
        </r>
        <r>
          <rPr>
            <sz val="9"/>
            <color indexed="81"/>
            <rFont val="Tahoma"/>
            <charset val="1"/>
          </rPr>
          <t xml:space="preserve">
Nettoløn er din løn efter skat = det beløb du får ind på din konto. </t>
        </r>
      </text>
    </comment>
    <comment ref="B57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Øvrige indtægter:</t>
        </r>
        <r>
          <rPr>
            <sz val="9"/>
            <color indexed="81"/>
            <rFont val="Tahoma"/>
            <charset val="1"/>
          </rPr>
          <t xml:space="preserve">
Det kan være et ekstra job, hjælp fra dine forældre eller andet du får udbetalt hver måned.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Lasse Byrialsen</author>
    <author>Thomas Bjerre</author>
    <author>KJEN</author>
  </authors>
  <commentList>
    <comment ref="D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Nettoløn:</t>
        </r>
        <r>
          <rPr>
            <sz val="9"/>
            <color indexed="81"/>
            <rFont val="Tahoma"/>
            <family val="2"/>
          </rPr>
          <t xml:space="preserve">
Nettoløn er din løn efter skat = det beløb du får ind på din konto. </t>
        </r>
      </text>
    </comment>
    <comment ref="H5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Dagligvarer og husholdning:</t>
        </r>
        <r>
          <rPr>
            <sz val="9"/>
            <color indexed="81"/>
            <rFont val="Tahoma"/>
            <charset val="1"/>
          </rPr>
          <t xml:space="preserve">
Indsæt det beløb du bruger til mad og husholdningsartikler.</t>
        </r>
      </text>
    </comment>
    <comment ref="D6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Øvrige indtægter:</t>
        </r>
        <r>
          <rPr>
            <sz val="9"/>
            <color indexed="81"/>
            <rFont val="Tahoma"/>
            <charset val="1"/>
          </rPr>
          <t xml:space="preserve">
Det kan være et ekstra job, hjælp fra dine forældre eller andet du får udbetalt hver måned.</t>
        </r>
      </text>
    </comment>
    <comment ref="H14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Forbrugslån:</t>
        </r>
        <r>
          <rPr>
            <sz val="9"/>
            <color indexed="81"/>
            <rFont val="Tahoma"/>
            <family val="2"/>
          </rPr>
          <t xml:space="preserve">
Indsæt det beløb du hver måned betaler i ydelse på dit forbrugslån.
</t>
        </r>
      </text>
    </comment>
    <comment ref="H16" authorId="2" shapeId="0" xr:uid="{00000000-0006-0000-0100-000005000000}">
      <text>
        <r>
          <rPr>
            <b/>
            <sz val="9"/>
            <color indexed="81"/>
            <rFont val="Tahoma"/>
            <family val="2"/>
          </rPr>
          <t>Opsparing:</t>
        </r>
        <r>
          <rPr>
            <sz val="9"/>
            <color indexed="81"/>
            <rFont val="Tahoma"/>
            <family val="2"/>
          </rPr>
          <t xml:space="preserve">
Indsæt det beløb du overfører til din opsparingskonto hver måned. </t>
        </r>
      </text>
    </comment>
    <comment ref="H18" authorId="1" shapeId="0" xr:uid="{00000000-0006-0000-0100-000006000000}">
      <text>
        <r>
          <rPr>
            <b/>
            <sz val="9"/>
            <color indexed="81"/>
            <rFont val="Tahoma"/>
            <charset val="1"/>
          </rPr>
          <t xml:space="preserve">Studielån:
</t>
        </r>
        <r>
          <rPr>
            <sz val="9"/>
            <color indexed="81"/>
            <rFont val="Tahoma"/>
            <family val="2"/>
          </rPr>
          <t>Indsæt det beløb du betaler i ydelse på dit studielån hver måned.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Licens, streaming og tv:</t>
        </r>
        <r>
          <rPr>
            <sz val="9"/>
            <color indexed="81"/>
            <rFont val="Tahoma"/>
            <charset val="1"/>
          </rPr>
          <t xml:space="preserve">
Her indgår beløb til Licens, Netflix, HBO, TV2Play, TV-pakke mv.</t>
        </r>
      </text>
    </comment>
    <comment ref="D25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Øvrige udgifter:</t>
        </r>
        <r>
          <rPr>
            <sz val="9"/>
            <color indexed="81"/>
            <rFont val="Tahoma"/>
            <charset val="1"/>
          </rPr>
          <t xml:space="preserve">
Her kan eksempelvis indsættes beløb til velgørenhed eller lignende.</t>
        </r>
      </text>
    </comment>
    <comment ref="H29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Rådighedsbeløb:</t>
        </r>
        <r>
          <rPr>
            <sz val="9"/>
            <color indexed="81"/>
            <rFont val="Tahoma"/>
            <charset val="1"/>
          </rPr>
          <t xml:space="preserve">
Det beløb du har tilbage når alle dine faste udgifter er betalt.</t>
        </r>
      </text>
    </comment>
    <comment ref="H31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 xml:space="preserve">Variable udgifter:
</t>
        </r>
        <r>
          <rPr>
            <sz val="9"/>
            <color indexed="81"/>
            <rFont val="Tahoma"/>
            <family val="2"/>
          </rPr>
          <t>Beløbet er som udgangspunkt forskelligt fra måned til måned.</t>
        </r>
      </text>
    </comment>
    <comment ref="H32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Restbeløb:</t>
        </r>
        <r>
          <rPr>
            <sz val="9"/>
            <color indexed="81"/>
            <rFont val="Tahoma"/>
            <charset val="1"/>
          </rPr>
          <t xml:space="preserve">
Det beløb du har tilbage til yderligere opsparing eller forbrug hver måned.</t>
        </r>
      </text>
    </comment>
  </commentList>
</comments>
</file>

<file path=xl/sharedStrings.xml><?xml version="1.0" encoding="utf-8"?>
<sst xmlns="http://schemas.openxmlformats.org/spreadsheetml/2006/main" count="118" uniqueCount="84">
  <si>
    <t>Budgetskema</t>
  </si>
  <si>
    <t>Indtægter</t>
  </si>
  <si>
    <t>Beløb pr. måned</t>
  </si>
  <si>
    <t>Nettoløn</t>
  </si>
  <si>
    <t>Øvrige indtægter</t>
  </si>
  <si>
    <t>Husleje</t>
  </si>
  <si>
    <t>Vand</t>
  </si>
  <si>
    <t xml:space="preserve">Varme </t>
  </si>
  <si>
    <t>El</t>
  </si>
  <si>
    <t>Indbo- og ansvarsforsikring</t>
  </si>
  <si>
    <t>Øvrige boligudgifter</t>
  </si>
  <si>
    <t>Bolig</t>
  </si>
  <si>
    <t>Bolig i alt</t>
  </si>
  <si>
    <t>Mobil</t>
  </si>
  <si>
    <t>Internet</t>
  </si>
  <si>
    <t>Licens, tv og streaming</t>
  </si>
  <si>
    <t>Fagforening og A-kasse</t>
  </si>
  <si>
    <t>Sport fitness</t>
  </si>
  <si>
    <t>Magasiner mv.</t>
  </si>
  <si>
    <t>Ulykkesforsikring</t>
  </si>
  <si>
    <t>Rejseforsikring</t>
  </si>
  <si>
    <t>Øvrige forsikrings- og abonnementsudgifter</t>
  </si>
  <si>
    <t>Forsikring og abonnement</t>
  </si>
  <si>
    <t>Benzin/diesel</t>
  </si>
  <si>
    <t>Forsikring på bil/MC</t>
  </si>
  <si>
    <t>Ejer- og vægtafgit på bil/MC</t>
  </si>
  <si>
    <t>Reparationer mv. på bil/MC</t>
  </si>
  <si>
    <t>Øvrige transportudgifter</t>
  </si>
  <si>
    <t>Transport i alt</t>
  </si>
  <si>
    <t>Transport</t>
  </si>
  <si>
    <t>Studielån</t>
  </si>
  <si>
    <t>Opsparing</t>
  </si>
  <si>
    <t>Billån</t>
  </si>
  <si>
    <t>Pensionsopsparing</t>
  </si>
  <si>
    <t>Lån og opsparing</t>
  </si>
  <si>
    <t>Variable udgifter</t>
  </si>
  <si>
    <t>Dagligvarer og husholdning</t>
  </si>
  <si>
    <t>Ferier</t>
  </si>
  <si>
    <t>Gaver</t>
  </si>
  <si>
    <t>Fornøjelser og fritid</t>
  </si>
  <si>
    <t>Tandlæge, medicin mv.</t>
  </si>
  <si>
    <t>Øvrige udgifter</t>
  </si>
  <si>
    <t>Indtægter i alt</t>
  </si>
  <si>
    <t>Lån og opsparing i alt</t>
  </si>
  <si>
    <t>Forsikring og abonnement i alt</t>
  </si>
  <si>
    <t>Faste udgifter i alt</t>
  </si>
  <si>
    <t>Rådighedsbeløb</t>
  </si>
  <si>
    <t>Samlet overblik</t>
  </si>
  <si>
    <t>Variable udgifter i alt</t>
  </si>
  <si>
    <t>?</t>
  </si>
  <si>
    <t>Restbeløb</t>
  </si>
  <si>
    <t>Tøj, sko og personlig pleje</t>
  </si>
  <si>
    <t>Offentlig transport</t>
  </si>
  <si>
    <t>Forbrugslån</t>
  </si>
  <si>
    <t>Budgetskema - Netbank</t>
  </si>
  <si>
    <t>Total (12mdr.)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</si>
  <si>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</si>
  <si>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</si>
  <si>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</si>
  <si>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</si>
  <si>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</si>
  <si>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</si>
  <si>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</si>
  <si>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</si>
  <si>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</si>
  <si>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</si>
  <si>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</si>
  <si>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</si>
  <si>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Udgifter</t>
  </si>
  <si>
    <t>Udgifter total</t>
  </si>
  <si>
    <t>Indtægter total</t>
  </si>
  <si>
    <t>Nøgletal</t>
  </si>
  <si>
    <t>Ultimosaldo</t>
  </si>
  <si>
    <t>Gns. Udgift pr. måned</t>
  </si>
  <si>
    <t>Gns. Indtægt pr. måned</t>
  </si>
  <si>
    <t>Gns. Over/underskud pr. måned</t>
  </si>
  <si>
    <t>Øvrige poster</t>
  </si>
  <si>
    <t>Øvrige poster i alt</t>
  </si>
  <si>
    <t>Over/underskud pr. måned (rådighedsbeløb)</t>
  </si>
  <si>
    <t>&lt;Skriv her - under Likviditetsflow&gt;</t>
  </si>
  <si>
    <r>
      <t xml:space="preserve">Startsaldo </t>
    </r>
    <r>
      <rPr>
        <sz val="10"/>
        <color rgb="FFFF0000"/>
        <rFont val="Verdana"/>
        <family val="2"/>
      </rPr>
      <t>(indsæt selv)</t>
    </r>
  </si>
  <si>
    <t>Børnepasning</t>
  </si>
  <si>
    <t>Ind-
tægter</t>
  </si>
  <si>
    <t>Variable 
udgifter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</si>
</sst>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.&quot;\ * #,##0.00_ ;_ &quot;kr.&quot;\ * \-#,##0.00_ ;_ &quot;kr.&quot;\ * &quot;-&quot;??_ ;_ @_ "/>
    <numFmt numFmtId="165" formatCode="_ [$kr.-406]\ * #,##0.00_ ;_ [$kr.-406]\ * \-#,##0.00_ ;_ [$kr.-406]\ * &quot;-&quot;??_ ;_ @_ "/>
  </numFmts>
  <fonts count="15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sz val="10"/>
      <color theme="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b/>
      <u/>
      <sz val="10"/>
      <color theme="1"/>
      <name val="Verdana"/>
      <family val="2"/>
    </font>
    <font>
      <u/>
      <sz val="10"/>
      <color theme="1"/>
      <name val="Verdana"/>
      <family val="2"/>
    </font>
    <font>
      <sz val="20"/>
      <color rgb="FFCAE7EA"/>
      <name val="Verdana"/>
      <family val="2"/>
    </font>
    <font>
      <sz val="10"/>
      <color rgb="FFCAE7EA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5B6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3" borderId="12" applyNumberFormat="0" applyAlignment="0" applyProtection="0"/>
  </cellStyleXfs>
  <cellXfs count="93">
    <xf numFmtId="0" fontId="0" fillId="0" borderId="0" xfId="0"/>
    <xf numFmtId="165" fontId="0" fillId="0" borderId="4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/>
    <xf numFmtId="0" fontId="0" fillId="0" borderId="9" xfId="0" applyBorder="1"/>
    <xf numFmtId="0" fontId="0" fillId="0" borderId="13" xfId="0" applyBorder="1"/>
    <xf numFmtId="0" fontId="0" fillId="0" borderId="0" xfId="0" applyFont="1"/>
    <xf numFmtId="0" fontId="0" fillId="0" borderId="13" xfId="0" applyFont="1" applyBorder="1"/>
    <xf numFmtId="49" fontId="12" fillId="0" borderId="0" xfId="0" applyNumberFormat="1" applyFont="1"/>
    <xf numFmtId="0" fontId="12" fillId="0" borderId="0" xfId="0" applyFont="1"/>
    <xf numFmtId="0" fontId="0" fillId="4" borderId="4" xfId="0" applyFill="1" applyBorder="1"/>
    <xf numFmtId="0" fontId="0" fillId="4" borderId="10" xfId="0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23" xfId="0" applyFill="1" applyBorder="1"/>
    <xf numFmtId="0" fontId="0" fillId="4" borderId="22" xfId="0" applyFill="1" applyBorder="1"/>
    <xf numFmtId="0" fontId="0" fillId="4" borderId="2" xfId="0" applyFill="1" applyBorder="1"/>
    <xf numFmtId="0" fontId="0" fillId="4" borderId="9" xfId="0" applyFill="1" applyBorder="1"/>
    <xf numFmtId="0" fontId="0" fillId="4" borderId="1" xfId="0" applyFill="1" applyBorder="1"/>
    <xf numFmtId="0" fontId="0" fillId="4" borderId="7" xfId="0" applyFill="1" applyBorder="1"/>
    <xf numFmtId="165" fontId="0" fillId="0" borderId="23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0" borderId="0" xfId="0" applyNumberFormat="1" applyBorder="1"/>
    <xf numFmtId="165" fontId="0" fillId="4" borderId="23" xfId="0" applyNumberFormat="1" applyFill="1" applyBorder="1"/>
    <xf numFmtId="165" fontId="0" fillId="4" borderId="4" xfId="0" applyNumberFormat="1" applyFill="1" applyBorder="1"/>
    <xf numFmtId="165" fontId="0" fillId="4" borderId="10" xfId="0" applyNumberFormat="1" applyFill="1" applyBorder="1"/>
    <xf numFmtId="165" fontId="0" fillId="4" borderId="3" xfId="0" applyNumberFormat="1" applyFill="1" applyBorder="1"/>
    <xf numFmtId="165" fontId="0" fillId="4" borderId="0" xfId="0" applyNumberFormat="1" applyFill="1" applyBorder="1"/>
    <xf numFmtId="165" fontId="0" fillId="0" borderId="24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165" fontId="0" fillId="0" borderId="27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5" fontId="0" fillId="0" borderId="20" xfId="0" applyNumberFormat="1" applyBorder="1"/>
    <xf numFmtId="165" fontId="9" fillId="3" borderId="0" xfId="2" applyNumberFormat="1" applyBorder="1"/>
    <xf numFmtId="165" fontId="0" fillId="0" borderId="21" xfId="0" applyNumberFormat="1" applyBorder="1"/>
    <xf numFmtId="165" fontId="0" fillId="0" borderId="13" xfId="0" applyNumberFormat="1" applyBorder="1"/>
    <xf numFmtId="0" fontId="0" fillId="5" borderId="0" xfId="0" applyFill="1"/>
    <xf numFmtId="165" fontId="0" fillId="5" borderId="4" xfId="0" applyNumberFormat="1" applyFill="1" applyBorder="1"/>
    <xf numFmtId="165" fontId="0" fillId="5" borderId="10" xfId="0" applyNumberFormat="1" applyFill="1" applyBorder="1"/>
    <xf numFmtId="165" fontId="0" fillId="5" borderId="3" xfId="0" applyNumberFormat="1" applyFill="1" applyBorder="1"/>
    <xf numFmtId="165" fontId="0" fillId="5" borderId="0" xfId="0" applyNumberFormat="1" applyFill="1" applyBorder="1"/>
    <xf numFmtId="165" fontId="10" fillId="5" borderId="17" xfId="0" applyNumberFormat="1" applyFont="1" applyFill="1" applyBorder="1"/>
    <xf numFmtId="0" fontId="0" fillId="6" borderId="0" xfId="0" applyFill="1" applyAlignment="1" applyProtection="1">
      <alignment vertical="center"/>
    </xf>
    <xf numFmtId="0" fontId="13" fillId="6" borderId="0" xfId="0" applyFont="1" applyFill="1" applyAlignment="1" applyProtection="1">
      <alignment vertical="center"/>
    </xf>
    <xf numFmtId="0" fontId="0" fillId="2" borderId="0" xfId="0" applyFill="1" applyProtection="1"/>
    <xf numFmtId="0" fontId="7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7" fillId="2" borderId="0" xfId="0" applyFont="1" applyFill="1" applyBorder="1" applyProtection="1"/>
    <xf numFmtId="0" fontId="0" fillId="0" borderId="0" xfId="0" applyProtection="1"/>
    <xf numFmtId="0" fontId="0" fillId="0" borderId="7" xfId="0" applyBorder="1" applyProtection="1"/>
    <xf numFmtId="165" fontId="0" fillId="0" borderId="2" xfId="0" applyNumberFormat="1" applyBorder="1" applyProtection="1"/>
    <xf numFmtId="0" fontId="0" fillId="0" borderId="0" xfId="0" applyAlignment="1" applyProtection="1">
      <alignment horizontal="center"/>
    </xf>
    <xf numFmtId="165" fontId="0" fillId="2" borderId="0" xfId="0" applyNumberFormat="1" applyFill="1" applyProtection="1"/>
    <xf numFmtId="0" fontId="0" fillId="0" borderId="0" xfId="0" applyBorder="1" applyProtection="1"/>
    <xf numFmtId="165" fontId="0" fillId="0" borderId="4" xfId="0" applyNumberFormat="1" applyBorder="1" applyProtection="1"/>
    <xf numFmtId="0" fontId="3" fillId="2" borderId="0" xfId="0" applyFont="1" applyFill="1" applyProtection="1"/>
    <xf numFmtId="165" fontId="3" fillId="2" borderId="0" xfId="0" applyNumberFormat="1" applyFont="1" applyFill="1" applyProtection="1"/>
    <xf numFmtId="0" fontId="14" fillId="6" borderId="8" xfId="0" applyFont="1" applyFill="1" applyBorder="1" applyProtection="1"/>
    <xf numFmtId="165" fontId="14" fillId="6" borderId="6" xfId="0" applyNumberFormat="1" applyFont="1" applyFill="1" applyBorder="1" applyProtection="1"/>
    <xf numFmtId="49" fontId="2" fillId="0" borderId="0" xfId="0" applyNumberFormat="1" applyFont="1" applyBorder="1" applyAlignment="1" applyProtection="1">
      <alignment vertical="center" textRotation="90"/>
    </xf>
    <xf numFmtId="0" fontId="0" fillId="0" borderId="0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14" fillId="6" borderId="0" xfId="0" applyFont="1" applyFill="1" applyBorder="1" applyProtection="1"/>
    <xf numFmtId="165" fontId="14" fillId="6" borderId="4" xfId="0" applyNumberFormat="1" applyFont="1" applyFill="1" applyBorder="1" applyProtection="1"/>
    <xf numFmtId="0" fontId="0" fillId="0" borderId="1" xfId="0" applyBorder="1" applyProtection="1"/>
    <xf numFmtId="0" fontId="0" fillId="0" borderId="3" xfId="0" applyBorder="1" applyProtection="1"/>
    <xf numFmtId="49" fontId="2" fillId="2" borderId="0" xfId="0" applyNumberFormat="1" applyFont="1" applyFill="1" applyBorder="1" applyAlignment="1" applyProtection="1">
      <alignment vertical="center" textRotation="90" wrapText="1"/>
    </xf>
    <xf numFmtId="164" fontId="0" fillId="0" borderId="2" xfId="1" applyFont="1" applyBorder="1" applyProtection="1"/>
    <xf numFmtId="164" fontId="0" fillId="0" borderId="4" xfId="1" applyFont="1" applyBorder="1" applyProtection="1"/>
    <xf numFmtId="0" fontId="14" fillId="6" borderId="5" xfId="0" applyFont="1" applyFill="1" applyBorder="1" applyProtection="1"/>
    <xf numFmtId="164" fontId="14" fillId="6" borderId="6" xfId="1" applyFont="1" applyFill="1" applyBorder="1" applyProtection="1"/>
    <xf numFmtId="49" fontId="2" fillId="0" borderId="9" xfId="0" applyNumberFormat="1" applyFont="1" applyBorder="1" applyAlignment="1" applyProtection="1">
      <alignment horizontal="center" vertical="center" textRotation="90" wrapText="1"/>
    </xf>
    <xf numFmtId="49" fontId="2" fillId="0" borderId="10" xfId="0" applyNumberFormat="1" applyFont="1" applyBorder="1" applyAlignment="1" applyProtection="1">
      <alignment horizontal="center" vertical="center" textRotation="90" wrapText="1"/>
    </xf>
    <xf numFmtId="0" fontId="0" fillId="0" borderId="11" xfId="0" applyBorder="1" applyAlignment="1" applyProtection="1">
      <alignment wrapText="1"/>
    </xf>
    <xf numFmtId="0" fontId="2" fillId="0" borderId="1" xfId="0" applyFont="1" applyBorder="1" applyAlignment="1" applyProtection="1">
      <alignment horizontal="center" vertical="center" textRotation="90" wrapText="1"/>
    </xf>
    <xf numFmtId="0" fontId="2" fillId="0" borderId="3" xfId="0" applyFont="1" applyBorder="1" applyAlignment="1" applyProtection="1">
      <alignment horizontal="center" vertical="center" textRotation="90" wrapText="1"/>
    </xf>
    <xf numFmtId="0" fontId="2" fillId="0" borderId="5" xfId="0" applyFont="1" applyBorder="1" applyAlignment="1" applyProtection="1">
      <alignment horizontal="center" vertical="center" textRotation="90" wrapText="1"/>
    </xf>
    <xf numFmtId="49" fontId="2" fillId="0" borderId="11" xfId="0" applyNumberFormat="1" applyFont="1" applyBorder="1" applyAlignment="1" applyProtection="1">
      <alignment horizontal="center" vertical="center" textRotation="90" wrapText="1"/>
    </xf>
    <xf numFmtId="0" fontId="2" fillId="0" borderId="9" xfId="0" applyFont="1" applyBorder="1" applyAlignment="1" applyProtection="1">
      <alignment horizontal="center" vertical="center" textRotation="90" wrapText="1"/>
    </xf>
    <xf numFmtId="0" fontId="2" fillId="0" borderId="10" xfId="0" applyFont="1" applyBorder="1" applyAlignment="1" applyProtection="1">
      <alignment horizontal="center" vertical="center" textRotation="90" wrapText="1"/>
    </xf>
    <xf numFmtId="0" fontId="2" fillId="0" borderId="11" xfId="0" applyFont="1" applyBorder="1" applyAlignment="1" applyProtection="1">
      <alignment horizontal="center" vertical="center" textRotation="90" wrapText="1"/>
    </xf>
    <xf numFmtId="49" fontId="2" fillId="0" borderId="9" xfId="0" applyNumberFormat="1" applyFont="1" applyBorder="1" applyAlignment="1" applyProtection="1">
      <alignment vertical="center" textRotation="90" wrapText="1"/>
    </xf>
    <xf numFmtId="49" fontId="2" fillId="0" borderId="10" xfId="0" applyNumberFormat="1" applyFont="1" applyBorder="1" applyAlignment="1" applyProtection="1">
      <alignment vertical="center" textRotation="90" wrapText="1"/>
    </xf>
    <xf numFmtId="49" fontId="2" fillId="0" borderId="11" xfId="0" applyNumberFormat="1" applyFont="1" applyBorder="1" applyAlignment="1" applyProtection="1">
      <alignment vertical="center" textRotation="90" wrapText="1"/>
    </xf>
  </cellXfs>
  <cellStyles count="3">
    <cellStyle name="Kontrollér celle" xfId="2" builtinId="23"/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CDE3BF"/>
      <color rgb="FFFFF6B4"/>
      <color rgb="FFF4F6F8"/>
      <color rgb="FF002C37"/>
      <color rgb="FFCAE7EA"/>
      <color rgb="FF2A9CA3"/>
      <color rgb="FF005B67"/>
      <color rgb="FF748D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Overblik over dit forbrug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147225290299669E-2"/>
          <c:y val="0.16821659140948614"/>
          <c:w val="0.54213437983850232"/>
          <c:h val="0.7333614459330024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5B67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17D-430F-B7A4-CA8797F2E944}"/>
              </c:ext>
            </c:extLst>
          </c:dPt>
          <c:dPt>
            <c:idx val="1"/>
            <c:bubble3D val="0"/>
            <c:spPr>
              <a:solidFill>
                <a:srgbClr val="CAE7EA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17D-430F-B7A4-CA8797F2E944}"/>
              </c:ext>
            </c:extLst>
          </c:dPt>
          <c:dPt>
            <c:idx val="2"/>
            <c:bubble3D val="0"/>
            <c:spPr>
              <a:solidFill>
                <a:srgbClr val="2A9CA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17D-430F-B7A4-CA8797F2E944}"/>
              </c:ext>
            </c:extLst>
          </c:dPt>
          <c:dPt>
            <c:idx val="3"/>
            <c:bubble3D val="0"/>
            <c:spPr>
              <a:solidFill>
                <a:srgbClr val="CDE3BF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17D-430F-B7A4-CA8797F2E944}"/>
              </c:ext>
            </c:extLst>
          </c:dPt>
          <c:dPt>
            <c:idx val="4"/>
            <c:bubble3D val="0"/>
            <c:spPr>
              <a:solidFill>
                <a:srgbClr val="FFF6B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17D-430F-B7A4-CA8797F2E94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AE7EA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17D-430F-B7A4-CA8797F2E9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a-DK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'Månedlige udgifter'!$N$6:$N$10</c:f>
              <c:strCache>
                <c:ptCount val="5"/>
                <c:pt idx="0">
                  <c:v>Bolig</c:v>
                </c:pt>
                <c:pt idx="1">
                  <c:v>Forsikring og abonnement</c:v>
                </c:pt>
                <c:pt idx="2">
                  <c:v>Transport</c:v>
                </c:pt>
                <c:pt idx="3">
                  <c:v>Variable udgifter</c:v>
                </c:pt>
                <c:pt idx="4">
                  <c:v>Lån og opsparing</c:v>
                </c:pt>
              </c:strCache>
            </c:strRef>
          </c:cat>
          <c:val>
            <c:numRef>
              <c:f>'Månedlige udgifter'!$O$6:$O$10</c:f>
              <c:numCache>
                <c:formatCode>_ [$kr.-406]\ * #,##0.00_ ;_ [$kr.-406]\ * \-#,##0.00_ ;_ [$kr.-406]\ * "-"??_ ;_ @_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7D-430F-B7A4-CA8797F2E9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Indtægter/Udgifter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Likviditetsflow!$A$58</c:f>
              <c:strCache>
                <c:ptCount val="1"/>
                <c:pt idx="0">
                  <c:v>Indtægter total</c:v>
                </c:pt>
              </c:strCache>
            </c:strRef>
          </c:tx>
          <c:spPr>
            <a:solidFill>
              <a:srgbClr val="005B67"/>
            </a:solidFill>
            <a:ln>
              <a:noFill/>
            </a:ln>
            <a:effectLst/>
            <a:sp3d/>
          </c:spPr>
          <c:invertIfNegative val="0"/>
          <c:cat>
            <c:strRef>
              <c:f>Likviditetsflow!$D$2:$O$2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Likviditetsflow!$D$58:$O$58</c:f>
              <c:numCache>
                <c:formatCode>_ [$kr.-406]\ * #,##0.00_ ;_ [$kr.-406]\ * \-#,##0.00_ ;_ [$kr.-406]\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1-43AC-B5B9-C95187F6C200}"/>
            </c:ext>
          </c:extLst>
        </c:ser>
        <c:ser>
          <c:idx val="1"/>
          <c:order val="1"/>
          <c:tx>
            <c:strRef>
              <c:f>Likviditetsflow!$A$53</c:f>
              <c:strCache>
                <c:ptCount val="1"/>
                <c:pt idx="0">
                  <c:v>Udgifter total</c:v>
                </c:pt>
              </c:strCache>
            </c:strRef>
          </c:tx>
          <c:spPr>
            <a:solidFill>
              <a:srgbClr val="CAE7EA"/>
            </a:solidFill>
            <a:ln>
              <a:noFill/>
            </a:ln>
            <a:effectLst/>
            <a:sp3d/>
          </c:spPr>
          <c:invertIfNegative val="0"/>
          <c:cat>
            <c:strRef>
              <c:f>Likviditetsflow!$D$2:$O$2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Marts</c:v>
                </c:pt>
                <c:pt idx="3">
                  <c:v>April</c:v>
                </c:pt>
                <c:pt idx="4">
                  <c:v>Maj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Likviditetsflow!$D$53:$O$53</c:f>
              <c:numCache>
                <c:formatCode>_ [$kr.-406]\ * #,##0.00_ ;_ [$kr.-406]\ * \-#,##0.00_ ;_ [$kr.-406]\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1-43AC-B5B9-C95187F6C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18084384"/>
        <c:axId val="418084776"/>
        <c:axId val="0"/>
      </c:bar3DChart>
      <c:catAx>
        <c:axId val="41808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18084776"/>
        <c:crosses val="autoZero"/>
        <c:auto val="1"/>
        <c:lblAlgn val="ctr"/>
        <c:lblOffset val="100"/>
        <c:noMultiLvlLbl val="0"/>
      </c:catAx>
      <c:valAx>
        <c:axId val="41808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[$kr.-406]\ * #,##0.00_ ;_ [$kr.-406]\ * \-#,##0.00_ ;_ [$kr.-406]\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1808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517352</xdr:colOff>
      <xdr:row>0</xdr:row>
      <xdr:rowOff>0</xdr:rowOff>
    </xdr:from>
    <xdr:to>
      <xdr:col>1</xdr:col>
      <xdr:colOff>1959568</xdr:colOff>
      <xdr:row>0</xdr:row>
      <xdr:rowOff>714475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17352" y="0"/>
          <a:ext cx="1985141" cy="714475"/>
        </a:xfrm>
        <a:prstGeom prst="rect">
          <a:avLst/>
        </a:prstGeom>
        <a:solidFill>
          <a:srgbClr val="005B67"/>
        </a:solidFill>
      </xdr:spPr>
    </xdr:pic>
    <xdr:clientData/>
  </xdr:twoCellAnchor>
  <xdr:twoCellAnchor>
    <xdr:from>
      <xdr:col>8</xdr:col>
      <xdr:colOff>95250</xdr:colOff>
      <xdr:row>1</xdr:row>
      <xdr:rowOff>9525</xdr:rowOff>
    </xdr:from>
    <xdr:to>
      <xdr:col>17</xdr:col>
      <xdr:colOff>95250</xdr:colOff>
      <xdr:row>17</xdr:row>
      <xdr:rowOff>9525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57150</xdr:colOff>
      <xdr:row>17</xdr:row>
      <xdr:rowOff>9525</xdr:rowOff>
    </xdr:from>
    <xdr:to>
      <xdr:col>18</xdr:col>
      <xdr:colOff>0</xdr:colOff>
      <xdr:row>35</xdr:row>
      <xdr:rowOff>38100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7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66" sqref="E66"/>
    </sheetView>
  </sheetViews>
  <sheetFormatPr defaultRowHeight="12.75" x14ac:dyDescent="0.2"/>
  <cols>
    <col min="1" max="1" width="37.125" customWidth="1"/>
    <col min="2" max="2" width="1.75" customWidth="1"/>
    <col min="3" max="3" width="15.125" bestFit="1" customWidth="1"/>
    <col min="4" max="12" width="14.125" bestFit="1" customWidth="1"/>
    <col min="13" max="15" width="15.125" bestFit="1" customWidth="1"/>
  </cols>
  <sheetData>
    <row r="1" spans="1:15" x14ac:dyDescent="0.2">
      <c r="A1" s="4" t="s">
        <v>54</v>
      </c>
      <c r="B1" s="4"/>
    </row>
    <row r="2" spans="1:15" ht="13.5" thickBot="1" x14ac:dyDescent="0.25">
      <c r="C2" s="5" t="s">
        <v>55</v>
      </c>
      <c r="D2" s="6" t="s">
        <v>56</v>
      </c>
      <c r="E2" s="6" t="s">
        <v>57</v>
      </c>
      <c r="F2" s="6" t="s">
        <v>58</v>
      </c>
      <c r="G2" s="6" t="s">
        <v>59</v>
      </c>
      <c r="H2" s="6" t="s">
        <v>60</v>
      </c>
      <c r="I2" s="6" t="s">
        <v>61</v>
      </c>
      <c r="J2" s="6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</row>
    <row r="3" spans="1:15" x14ac:dyDescent="0.2">
      <c r="A3" s="4" t="s">
        <v>68</v>
      </c>
      <c r="B3" s="4"/>
      <c r="C3" s="16"/>
      <c r="D3" s="17"/>
      <c r="E3" s="18"/>
      <c r="F3" s="18"/>
      <c r="G3" s="18"/>
      <c r="H3" s="18"/>
      <c r="I3" s="19"/>
      <c r="J3" s="18"/>
      <c r="K3" s="20"/>
      <c r="L3" s="18"/>
      <c r="M3" s="20"/>
      <c r="N3" s="18"/>
      <c r="O3" s="17"/>
    </row>
    <row r="4" spans="1:15" x14ac:dyDescent="0.2">
      <c r="A4" s="9" t="s">
        <v>11</v>
      </c>
      <c r="B4" s="9"/>
      <c r="C4" s="15"/>
      <c r="D4" s="11"/>
      <c r="E4" s="12"/>
      <c r="F4" s="12"/>
      <c r="G4" s="12"/>
      <c r="H4" s="12"/>
      <c r="I4" s="14"/>
      <c r="J4" s="12"/>
      <c r="K4" s="13"/>
      <c r="L4" s="12"/>
      <c r="M4" s="13"/>
      <c r="N4" s="12"/>
      <c r="O4" s="11"/>
    </row>
    <row r="5" spans="1:15" x14ac:dyDescent="0.2">
      <c r="A5" t="str">
        <f>'Månedlige udgifter'!B10</f>
        <v>Husleje</v>
      </c>
      <c r="C5" s="21">
        <f>SUM(D5:O5)</f>
        <v>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x14ac:dyDescent="0.2">
      <c r="A6" t="str">
        <f>'Månedlige udgifter'!B11</f>
        <v>Vand</v>
      </c>
      <c r="C6" s="21">
        <f t="shared" ref="C6:C10" si="0">SUM(D6:O6)</f>
        <v>0</v>
      </c>
      <c r="D6" s="45"/>
      <c r="E6" s="46"/>
      <c r="F6" s="46"/>
      <c r="G6" s="46"/>
      <c r="H6" s="46"/>
      <c r="I6" s="47"/>
      <c r="J6" s="46"/>
      <c r="K6" s="48"/>
      <c r="L6" s="46"/>
      <c r="M6" s="48"/>
      <c r="N6" s="46"/>
      <c r="O6" s="45"/>
    </row>
    <row r="7" spans="1:15" x14ac:dyDescent="0.2">
      <c r="A7" t="str">
        <f>'Månedlige udgifter'!B12</f>
        <v xml:space="preserve">Varme </v>
      </c>
      <c r="C7" s="21">
        <f t="shared" si="0"/>
        <v>0</v>
      </c>
      <c r="D7" s="45"/>
      <c r="E7" s="46"/>
      <c r="F7" s="46"/>
      <c r="G7" s="46"/>
      <c r="H7" s="46"/>
      <c r="I7" s="47"/>
      <c r="J7" s="46"/>
      <c r="K7" s="48"/>
      <c r="L7" s="46"/>
      <c r="M7" s="48"/>
      <c r="N7" s="46"/>
      <c r="O7" s="45"/>
    </row>
    <row r="8" spans="1:15" x14ac:dyDescent="0.2">
      <c r="A8" t="str">
        <f>'Månedlige udgifter'!B13</f>
        <v>El</v>
      </c>
      <c r="C8" s="21">
        <f t="shared" si="0"/>
        <v>0</v>
      </c>
      <c r="D8" s="45"/>
      <c r="E8" s="46"/>
      <c r="F8" s="46"/>
      <c r="G8" s="46"/>
      <c r="H8" s="46"/>
      <c r="I8" s="47"/>
      <c r="J8" s="46"/>
      <c r="K8" s="48"/>
      <c r="L8" s="46"/>
      <c r="M8" s="48"/>
      <c r="N8" s="46"/>
      <c r="O8" s="45"/>
    </row>
    <row r="9" spans="1:15" x14ac:dyDescent="0.2">
      <c r="A9" t="str">
        <f>'Månedlige udgifter'!B14</f>
        <v>Indbo- og ansvarsforsikring</v>
      </c>
      <c r="C9" s="21">
        <f t="shared" si="0"/>
        <v>0</v>
      </c>
      <c r="D9" s="45"/>
      <c r="E9" s="46"/>
      <c r="F9" s="46"/>
      <c r="G9" s="46"/>
      <c r="H9" s="46"/>
      <c r="I9" s="47"/>
      <c r="J9" s="46"/>
      <c r="K9" s="48"/>
      <c r="L9" s="46"/>
      <c r="M9" s="48"/>
      <c r="N9" s="46"/>
      <c r="O9" s="45"/>
    </row>
    <row r="10" spans="1:15" x14ac:dyDescent="0.2">
      <c r="A10" t="str">
        <f>'Månedlige udgifter'!B15</f>
        <v>Øvrige boligudgifter</v>
      </c>
      <c r="C10" s="21">
        <f t="shared" si="0"/>
        <v>0</v>
      </c>
      <c r="D10" s="45"/>
      <c r="E10" s="46"/>
      <c r="F10" s="46"/>
      <c r="G10" s="46"/>
      <c r="H10" s="46"/>
      <c r="I10" s="47"/>
      <c r="J10" s="46"/>
      <c r="K10" s="48"/>
      <c r="L10" s="46"/>
      <c r="M10" s="48"/>
      <c r="N10" s="46"/>
      <c r="O10" s="45"/>
    </row>
    <row r="11" spans="1:15" x14ac:dyDescent="0.2">
      <c r="C11" s="25"/>
      <c r="D11" s="26"/>
      <c r="E11" s="27"/>
      <c r="F11" s="27"/>
      <c r="G11" s="27"/>
      <c r="H11" s="27"/>
      <c r="I11" s="28"/>
      <c r="J11" s="27"/>
      <c r="K11" s="29"/>
      <c r="L11" s="27"/>
      <c r="M11" s="29"/>
      <c r="N11" s="27"/>
      <c r="O11" s="26"/>
    </row>
    <row r="12" spans="1:15" x14ac:dyDescent="0.2">
      <c r="A12" s="4" t="s">
        <v>22</v>
      </c>
      <c r="B12" s="10"/>
      <c r="C12" s="25"/>
      <c r="D12" s="26"/>
      <c r="E12" s="27"/>
      <c r="F12" s="27"/>
      <c r="G12" s="27"/>
      <c r="H12" s="27"/>
      <c r="I12" s="28"/>
      <c r="J12" s="27"/>
      <c r="K12" s="29"/>
      <c r="L12" s="27"/>
      <c r="M12" s="29"/>
      <c r="N12" s="27"/>
      <c r="O12" s="26"/>
    </row>
    <row r="13" spans="1:15" x14ac:dyDescent="0.2">
      <c r="A13" t="str">
        <f>'Månedlige udgifter'!B17</f>
        <v>Mobil</v>
      </c>
      <c r="C13" s="21">
        <f>SUM(D13:O13)</f>
        <v>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5" x14ac:dyDescent="0.2">
      <c r="A14" t="str">
        <f>'Månedlige udgifter'!B18</f>
        <v>Internet</v>
      </c>
      <c r="C14" s="21">
        <f t="shared" ref="C14:C21" si="1">SUM(D14:O14)</f>
        <v>0</v>
      </c>
      <c r="D14" s="45"/>
      <c r="E14" s="46"/>
      <c r="F14" s="46"/>
      <c r="G14" s="46"/>
      <c r="H14" s="46"/>
      <c r="I14" s="47"/>
      <c r="J14" s="46"/>
      <c r="K14" s="48"/>
      <c r="L14" s="46"/>
      <c r="M14" s="48"/>
      <c r="N14" s="46"/>
      <c r="O14" s="45"/>
    </row>
    <row r="15" spans="1:15" x14ac:dyDescent="0.2">
      <c r="A15" t="str">
        <f>'Månedlige udgifter'!B19</f>
        <v>Licens, tv og streaming</v>
      </c>
      <c r="B15" s="3" t="s">
        <v>49</v>
      </c>
      <c r="C15" s="21">
        <f t="shared" si="1"/>
        <v>0</v>
      </c>
      <c r="D15" s="45"/>
      <c r="E15" s="46"/>
      <c r="F15" s="46"/>
      <c r="G15" s="46"/>
      <c r="H15" s="46"/>
      <c r="I15" s="47"/>
      <c r="J15" s="46"/>
      <c r="K15" s="48"/>
      <c r="L15" s="46"/>
      <c r="M15" s="48"/>
      <c r="N15" s="46"/>
      <c r="O15" s="45"/>
    </row>
    <row r="16" spans="1:15" x14ac:dyDescent="0.2">
      <c r="A16" t="str">
        <f>'Månedlige udgifter'!B20</f>
        <v>Fagforening og A-kasse</v>
      </c>
      <c r="C16" s="21">
        <f t="shared" si="1"/>
        <v>0</v>
      </c>
      <c r="D16" s="45"/>
      <c r="E16" s="46"/>
      <c r="F16" s="46"/>
      <c r="G16" s="46"/>
      <c r="H16" s="46"/>
      <c r="I16" s="47"/>
      <c r="J16" s="46"/>
      <c r="K16" s="48"/>
      <c r="L16" s="46"/>
      <c r="M16" s="48"/>
      <c r="N16" s="46"/>
      <c r="O16" s="45"/>
    </row>
    <row r="17" spans="1:15" x14ac:dyDescent="0.2">
      <c r="A17" t="str">
        <f>'Månedlige udgifter'!B21</f>
        <v>Sport fitness</v>
      </c>
      <c r="C17" s="21">
        <f t="shared" si="1"/>
        <v>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x14ac:dyDescent="0.2">
      <c r="A18" t="str">
        <f>'Månedlige udgifter'!B22</f>
        <v>Magasiner mv.</v>
      </c>
      <c r="C18" s="21">
        <f t="shared" si="1"/>
        <v>0</v>
      </c>
      <c r="D18" s="45"/>
      <c r="E18" s="46"/>
      <c r="F18" s="46"/>
      <c r="G18" s="46"/>
      <c r="H18" s="46"/>
      <c r="I18" s="47"/>
      <c r="J18" s="46"/>
      <c r="K18" s="48"/>
      <c r="L18" s="46"/>
      <c r="M18" s="48"/>
      <c r="N18" s="46"/>
      <c r="O18" s="45"/>
    </row>
    <row r="19" spans="1:15" x14ac:dyDescent="0.2">
      <c r="A19" t="str">
        <f>'Månedlige udgifter'!B23</f>
        <v>Ulykkesforsikring</v>
      </c>
      <c r="C19" s="21">
        <f t="shared" si="1"/>
        <v>0</v>
      </c>
      <c r="D19" s="45"/>
      <c r="E19" s="46"/>
      <c r="F19" s="46"/>
      <c r="G19" s="46"/>
      <c r="H19" s="46"/>
      <c r="I19" s="47"/>
      <c r="J19" s="46"/>
      <c r="K19" s="48"/>
      <c r="L19" s="46"/>
      <c r="M19" s="48"/>
      <c r="N19" s="46"/>
      <c r="O19" s="45"/>
    </row>
    <row r="20" spans="1:15" x14ac:dyDescent="0.2">
      <c r="A20" t="str">
        <f>'Månedlige udgifter'!B24</f>
        <v>Rejseforsikring</v>
      </c>
      <c r="C20" s="21">
        <f t="shared" si="1"/>
        <v>0</v>
      </c>
      <c r="D20" s="45"/>
      <c r="E20" s="46"/>
      <c r="F20" s="46"/>
      <c r="G20" s="46"/>
      <c r="H20" s="46"/>
      <c r="I20" s="47"/>
      <c r="J20" s="46"/>
      <c r="K20" s="48"/>
      <c r="L20" s="46"/>
      <c r="M20" s="48"/>
      <c r="N20" s="46"/>
      <c r="O20" s="45"/>
    </row>
    <row r="21" spans="1:15" x14ac:dyDescent="0.2">
      <c r="A21" t="str">
        <f>'Månedlige udgifter'!B25</f>
        <v>Øvrige forsikrings- og abonnementsudgifter</v>
      </c>
      <c r="B21" s="3" t="s">
        <v>49</v>
      </c>
      <c r="C21" s="21">
        <f t="shared" si="1"/>
        <v>0</v>
      </c>
      <c r="D21" s="45"/>
      <c r="E21" s="46"/>
      <c r="F21" s="46"/>
      <c r="G21" s="46"/>
      <c r="H21" s="46"/>
      <c r="I21" s="47"/>
      <c r="J21" s="46"/>
      <c r="K21" s="48"/>
      <c r="L21" s="46"/>
      <c r="M21" s="48"/>
      <c r="N21" s="46"/>
      <c r="O21" s="45"/>
    </row>
    <row r="22" spans="1:15" x14ac:dyDescent="0.2">
      <c r="C22" s="25"/>
      <c r="D22" s="26"/>
      <c r="E22" s="27"/>
      <c r="F22" s="27"/>
      <c r="G22" s="27"/>
      <c r="H22" s="27"/>
      <c r="I22" s="28"/>
      <c r="J22" s="27"/>
      <c r="K22" s="29"/>
      <c r="L22" s="27"/>
      <c r="M22" s="29"/>
      <c r="N22" s="27"/>
      <c r="O22" s="26"/>
    </row>
    <row r="23" spans="1:15" x14ac:dyDescent="0.2">
      <c r="A23" s="4" t="s">
        <v>29</v>
      </c>
      <c r="B23" s="10"/>
      <c r="C23" s="25"/>
      <c r="D23" s="26"/>
      <c r="E23" s="27"/>
      <c r="F23" s="27"/>
      <c r="G23" s="27"/>
      <c r="H23" s="27"/>
      <c r="I23" s="28"/>
      <c r="J23" s="27"/>
      <c r="K23" s="29"/>
      <c r="L23" s="27"/>
      <c r="M23" s="29"/>
      <c r="N23" s="27"/>
      <c r="O23" s="26"/>
    </row>
    <row r="24" spans="1:15" x14ac:dyDescent="0.2">
      <c r="A24" t="str">
        <f>'Månedlige udgifter'!B27</f>
        <v>Offentlig transport</v>
      </c>
      <c r="C24" s="21">
        <f>SUM(D24:O24)</f>
        <v>0</v>
      </c>
      <c r="D24" s="45"/>
      <c r="E24" s="46"/>
      <c r="F24" s="46"/>
      <c r="G24" s="46"/>
      <c r="H24" s="46"/>
      <c r="I24" s="47"/>
      <c r="J24" s="46"/>
      <c r="K24" s="48"/>
      <c r="L24" s="46"/>
      <c r="M24" s="48"/>
      <c r="N24" s="46"/>
      <c r="O24" s="45"/>
    </row>
    <row r="25" spans="1:15" x14ac:dyDescent="0.2">
      <c r="A25" t="str">
        <f>'Månedlige udgifter'!B28</f>
        <v>Benzin/diesel</v>
      </c>
      <c r="C25" s="21">
        <f t="shared" ref="C25:C29" si="2">SUM(D25:O25)</f>
        <v>0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</row>
    <row r="26" spans="1:15" x14ac:dyDescent="0.2">
      <c r="A26" t="str">
        <f>'Månedlige udgifter'!B29</f>
        <v>Forsikring på bil/MC</v>
      </c>
      <c r="C26" s="21">
        <f t="shared" si="2"/>
        <v>0</v>
      </c>
      <c r="D26" s="45"/>
      <c r="E26" s="46"/>
      <c r="F26" s="46"/>
      <c r="G26" s="46"/>
      <c r="H26" s="46"/>
      <c r="I26" s="47"/>
      <c r="J26" s="46"/>
      <c r="K26" s="48"/>
      <c r="L26" s="46"/>
      <c r="M26" s="48"/>
      <c r="N26" s="46"/>
      <c r="O26" s="45"/>
    </row>
    <row r="27" spans="1:15" x14ac:dyDescent="0.2">
      <c r="A27" t="str">
        <f>'Månedlige udgifter'!B30</f>
        <v>Ejer- og vægtafgit på bil/MC</v>
      </c>
      <c r="C27" s="21">
        <f t="shared" si="2"/>
        <v>0</v>
      </c>
      <c r="D27" s="45"/>
      <c r="E27" s="46"/>
      <c r="F27" s="46"/>
      <c r="G27" s="46"/>
      <c r="H27" s="46"/>
      <c r="I27" s="47"/>
      <c r="J27" s="46"/>
      <c r="K27" s="48"/>
      <c r="L27" s="46"/>
      <c r="M27" s="48"/>
      <c r="N27" s="46"/>
      <c r="O27" s="45"/>
    </row>
    <row r="28" spans="1:15" x14ac:dyDescent="0.2">
      <c r="A28" t="str">
        <f>'Månedlige udgifter'!B31</f>
        <v>Reparationer mv. på bil/MC</v>
      </c>
      <c r="C28" s="21">
        <f t="shared" si="2"/>
        <v>0</v>
      </c>
      <c r="D28" s="45"/>
      <c r="E28" s="46"/>
      <c r="F28" s="46"/>
      <c r="G28" s="46"/>
      <c r="H28" s="46"/>
      <c r="I28" s="47"/>
      <c r="J28" s="46"/>
      <c r="K28" s="48"/>
      <c r="L28" s="46"/>
      <c r="M28" s="48"/>
      <c r="N28" s="46"/>
      <c r="O28" s="45"/>
    </row>
    <row r="29" spans="1:15" x14ac:dyDescent="0.2">
      <c r="A29" t="str">
        <f>'Månedlige udgifter'!B32</f>
        <v>Øvrige transportudgifter</v>
      </c>
      <c r="C29" s="21">
        <f t="shared" si="2"/>
        <v>0</v>
      </c>
      <c r="D29" s="45"/>
      <c r="E29" s="46"/>
      <c r="F29" s="46"/>
      <c r="G29" s="46"/>
      <c r="H29" s="46"/>
      <c r="I29" s="47"/>
      <c r="J29" s="46"/>
      <c r="K29" s="48"/>
      <c r="L29" s="46"/>
      <c r="M29" s="48"/>
      <c r="N29" s="46"/>
      <c r="O29" s="45"/>
    </row>
    <row r="30" spans="1:15" x14ac:dyDescent="0.2">
      <c r="C30" s="25"/>
      <c r="D30" s="26"/>
      <c r="E30" s="27"/>
      <c r="F30" s="27"/>
      <c r="G30" s="27"/>
      <c r="H30" s="27"/>
      <c r="I30" s="28"/>
      <c r="J30" s="27"/>
      <c r="K30" s="29"/>
      <c r="L30" s="27"/>
      <c r="M30" s="29"/>
      <c r="N30" s="27"/>
      <c r="O30" s="26"/>
    </row>
    <row r="31" spans="1:15" x14ac:dyDescent="0.2">
      <c r="A31" s="4" t="s">
        <v>34</v>
      </c>
      <c r="B31" s="10"/>
      <c r="C31" s="25"/>
      <c r="D31" s="26"/>
      <c r="E31" s="27"/>
      <c r="F31" s="27"/>
      <c r="G31" s="27"/>
      <c r="H31" s="27"/>
      <c r="I31" s="28"/>
      <c r="J31" s="27"/>
      <c r="K31" s="29"/>
      <c r="L31" s="27"/>
      <c r="M31" s="29"/>
      <c r="N31" s="27"/>
      <c r="O31" s="26"/>
    </row>
    <row r="32" spans="1:15" x14ac:dyDescent="0.2">
      <c r="A32" t="str">
        <f>'Månedlige udgifter'!F14</f>
        <v>Forbrugslån</v>
      </c>
      <c r="B32" s="3" t="s">
        <v>49</v>
      </c>
      <c r="C32" s="21">
        <f>SUM(D32:O32)</f>
        <v>0</v>
      </c>
      <c r="D32" s="45"/>
      <c r="E32" s="46"/>
      <c r="F32" s="46"/>
      <c r="G32" s="46"/>
      <c r="H32" s="46"/>
      <c r="I32" s="47"/>
      <c r="J32" s="46"/>
      <c r="K32" s="48"/>
      <c r="L32" s="46"/>
      <c r="M32" s="48"/>
      <c r="N32" s="46"/>
      <c r="O32" s="45"/>
    </row>
    <row r="33" spans="1:15" x14ac:dyDescent="0.2">
      <c r="A33" t="str">
        <f>'Månedlige udgifter'!F15</f>
        <v>Billån</v>
      </c>
      <c r="B33" s="3" t="s">
        <v>49</v>
      </c>
      <c r="C33" s="21">
        <f t="shared" ref="C33:C36" si="3">SUM(D33:O33)</f>
        <v>0</v>
      </c>
      <c r="D33" s="45"/>
      <c r="E33" s="46"/>
      <c r="F33" s="46"/>
      <c r="G33" s="46"/>
      <c r="H33" s="46"/>
      <c r="I33" s="47"/>
      <c r="J33" s="46"/>
      <c r="K33" s="48"/>
      <c r="L33" s="46"/>
      <c r="M33" s="48"/>
      <c r="N33" s="46"/>
      <c r="O33" s="45"/>
    </row>
    <row r="34" spans="1:15" x14ac:dyDescent="0.2">
      <c r="A34" t="str">
        <f>'Månedlige udgifter'!F16</f>
        <v>Opsparing</v>
      </c>
      <c r="B34" s="3"/>
      <c r="C34" s="21">
        <f t="shared" si="3"/>
        <v>0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</row>
    <row r="35" spans="1:15" x14ac:dyDescent="0.2">
      <c r="A35" t="str">
        <f>'Månedlige udgifter'!F17</f>
        <v>Pensionsopsparing</v>
      </c>
      <c r="B35" s="3" t="s">
        <v>49</v>
      </c>
      <c r="C35" s="21">
        <f t="shared" si="3"/>
        <v>0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1:15" x14ac:dyDescent="0.2">
      <c r="A36" t="str">
        <f>'Månedlige udgifter'!F18</f>
        <v>Studielån</v>
      </c>
      <c r="B36" s="3"/>
      <c r="C36" s="21">
        <f t="shared" si="3"/>
        <v>0</v>
      </c>
      <c r="D36" s="45"/>
      <c r="E36" s="46"/>
      <c r="F36" s="46"/>
      <c r="G36" s="46"/>
      <c r="H36" s="46"/>
      <c r="I36" s="47"/>
      <c r="J36" s="46"/>
      <c r="K36" s="48"/>
      <c r="L36" s="46"/>
      <c r="M36" s="48"/>
      <c r="N36" s="46"/>
      <c r="O36" s="45"/>
    </row>
    <row r="37" spans="1:15" x14ac:dyDescent="0.2">
      <c r="C37" s="25"/>
      <c r="D37" s="26"/>
      <c r="E37" s="27"/>
      <c r="F37" s="27"/>
      <c r="G37" s="27"/>
      <c r="H37" s="27"/>
      <c r="I37" s="28"/>
      <c r="J37" s="27"/>
      <c r="K37" s="29"/>
      <c r="L37" s="27"/>
      <c r="M37" s="29"/>
      <c r="N37" s="27"/>
      <c r="O37" s="26"/>
    </row>
    <row r="38" spans="1:15" x14ac:dyDescent="0.2">
      <c r="A38" s="4" t="s">
        <v>35</v>
      </c>
      <c r="B38" s="10"/>
      <c r="C38" s="25"/>
      <c r="D38" s="26"/>
      <c r="E38" s="27"/>
      <c r="F38" s="27"/>
      <c r="G38" s="27"/>
      <c r="H38" s="27"/>
      <c r="I38" s="28"/>
      <c r="J38" s="27"/>
      <c r="K38" s="29"/>
      <c r="L38" s="27"/>
      <c r="M38" s="29"/>
      <c r="N38" s="27"/>
      <c r="O38" s="26"/>
    </row>
    <row r="39" spans="1:15" x14ac:dyDescent="0.2">
      <c r="A39" t="str">
        <f>'Månedlige udgifter'!F5</f>
        <v>Dagligvarer og husholdning</v>
      </c>
      <c r="B39" s="3" t="s">
        <v>49</v>
      </c>
      <c r="C39" s="21">
        <f>SUM(D39:O39)</f>
        <v>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</row>
    <row r="40" spans="1:15" x14ac:dyDescent="0.2">
      <c r="A40" t="str">
        <f>'Månedlige udgifter'!F6</f>
        <v>Tøj, sko og personlig pleje</v>
      </c>
      <c r="C40" s="21">
        <f t="shared" ref="C40:C45" si="4">SUM(D40:O40)</f>
        <v>0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1:15" x14ac:dyDescent="0.2">
      <c r="A41" t="str">
        <f>'Månedlige udgifter'!F7</f>
        <v>Ferier</v>
      </c>
      <c r="C41" s="21">
        <f t="shared" si="4"/>
        <v>0</v>
      </c>
      <c r="D41" s="45"/>
      <c r="E41" s="46"/>
      <c r="F41" s="46"/>
      <c r="G41" s="46"/>
      <c r="H41" s="46"/>
      <c r="I41" s="47"/>
      <c r="J41" s="46"/>
      <c r="K41" s="48"/>
      <c r="L41" s="46"/>
      <c r="M41" s="48"/>
      <c r="N41" s="46"/>
      <c r="O41" s="45"/>
    </row>
    <row r="42" spans="1:15" x14ac:dyDescent="0.2">
      <c r="A42" t="str">
        <f>'Månedlige udgifter'!F8</f>
        <v>Gaver</v>
      </c>
      <c r="C42" s="21">
        <f t="shared" si="4"/>
        <v>0</v>
      </c>
      <c r="D42" s="45"/>
      <c r="E42" s="46"/>
      <c r="F42" s="46"/>
      <c r="G42" s="46"/>
      <c r="H42" s="46"/>
      <c r="I42" s="47"/>
      <c r="J42" s="46"/>
      <c r="K42" s="48"/>
      <c r="L42" s="46"/>
      <c r="M42" s="48"/>
      <c r="N42" s="46"/>
      <c r="O42" s="45"/>
    </row>
    <row r="43" spans="1:15" x14ac:dyDescent="0.2">
      <c r="A43" t="str">
        <f>'Månedlige udgifter'!F9</f>
        <v>Fornøjelser og fritid</v>
      </c>
      <c r="C43" s="21">
        <f t="shared" si="4"/>
        <v>0</v>
      </c>
      <c r="D43" s="45"/>
      <c r="E43" s="46"/>
      <c r="F43" s="46"/>
      <c r="G43" s="46"/>
      <c r="H43" s="46"/>
      <c r="I43" s="47"/>
      <c r="J43" s="46"/>
      <c r="K43" s="48"/>
      <c r="L43" s="46"/>
      <c r="M43" s="48"/>
      <c r="N43" s="46"/>
      <c r="O43" s="45"/>
    </row>
    <row r="44" spans="1:15" x14ac:dyDescent="0.2">
      <c r="A44" t="str">
        <f>'Månedlige udgifter'!F10</f>
        <v>Tandlæge, medicin mv.</v>
      </c>
      <c r="C44" s="21">
        <f t="shared" si="4"/>
        <v>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</row>
    <row r="45" spans="1:15" x14ac:dyDescent="0.2">
      <c r="A45" t="str">
        <f>'Månedlige udgifter'!F11</f>
        <v>Øvrige udgifter</v>
      </c>
      <c r="C45" s="21">
        <f t="shared" si="4"/>
        <v>0</v>
      </c>
      <c r="D45" s="45"/>
      <c r="E45" s="46"/>
      <c r="F45" s="46"/>
      <c r="G45" s="46"/>
      <c r="H45" s="46"/>
      <c r="I45" s="47"/>
      <c r="J45" s="46"/>
      <c r="K45" s="48"/>
      <c r="L45" s="46"/>
      <c r="M45" s="48"/>
      <c r="N45" s="46"/>
      <c r="O45" s="45"/>
    </row>
    <row r="46" spans="1:15" x14ac:dyDescent="0.2">
      <c r="C46" s="25"/>
      <c r="D46" s="26"/>
      <c r="E46" s="27"/>
      <c r="F46" s="27"/>
      <c r="G46" s="27"/>
      <c r="H46" s="27"/>
      <c r="I46" s="28"/>
      <c r="J46" s="27"/>
      <c r="K46" s="29"/>
      <c r="L46" s="27"/>
      <c r="M46" s="29"/>
      <c r="N46" s="27"/>
      <c r="O46" s="26"/>
    </row>
    <row r="47" spans="1:15" x14ac:dyDescent="0.2">
      <c r="A47" s="4" t="s">
        <v>76</v>
      </c>
      <c r="B47" s="10"/>
      <c r="C47" s="25"/>
      <c r="D47" s="26"/>
      <c r="E47" s="27"/>
      <c r="F47" s="27"/>
      <c r="G47" s="27"/>
      <c r="H47" s="27"/>
      <c r="I47" s="28"/>
      <c r="J47" s="27"/>
      <c r="K47" s="29"/>
      <c r="L47" s="27"/>
      <c r="M47" s="29"/>
      <c r="N47" s="27"/>
      <c r="O47" s="26"/>
    </row>
    <row r="48" spans="1:15" x14ac:dyDescent="0.2">
      <c r="A48" s="44" t="s">
        <v>81</v>
      </c>
      <c r="C48" s="21">
        <f>SUM(D48:O48)</f>
        <v>0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x14ac:dyDescent="0.2">
      <c r="A49" s="44" t="s">
        <v>79</v>
      </c>
      <c r="C49" s="21">
        <f t="shared" ref="C49:C51" si="5">SUM(D49:O49)</f>
        <v>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</row>
    <row r="50" spans="1:15" x14ac:dyDescent="0.2">
      <c r="A50" s="44" t="s">
        <v>79</v>
      </c>
      <c r="C50" s="21">
        <f t="shared" si="5"/>
        <v>0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</row>
    <row r="51" spans="1:15" x14ac:dyDescent="0.2">
      <c r="A51" s="44" t="s">
        <v>79</v>
      </c>
      <c r="C51" s="21">
        <f t="shared" si="5"/>
        <v>0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</row>
    <row r="52" spans="1:15" ht="13.5" thickBot="1" x14ac:dyDescent="0.25">
      <c r="C52" s="30"/>
      <c r="D52" s="1"/>
      <c r="E52" s="22"/>
      <c r="F52" s="22"/>
      <c r="G52" s="22"/>
      <c r="H52" s="22"/>
      <c r="I52" s="23"/>
      <c r="J52" s="22"/>
      <c r="K52" s="24"/>
      <c r="L52" s="22"/>
      <c r="M52" s="24"/>
      <c r="N52" s="22"/>
      <c r="O52" s="1"/>
    </row>
    <row r="53" spans="1:15" ht="13.5" thickBot="1" x14ac:dyDescent="0.25">
      <c r="A53" s="4" t="s">
        <v>69</v>
      </c>
      <c r="B53" s="4"/>
      <c r="C53" s="31">
        <f t="shared" ref="C53:O53" si="6">SUM(C3:C52)</f>
        <v>0</v>
      </c>
      <c r="D53" s="32">
        <f t="shared" si="6"/>
        <v>0</v>
      </c>
      <c r="E53" s="32">
        <f t="shared" si="6"/>
        <v>0</v>
      </c>
      <c r="F53" s="32">
        <f t="shared" si="6"/>
        <v>0</v>
      </c>
      <c r="G53" s="32">
        <f t="shared" si="6"/>
        <v>0</v>
      </c>
      <c r="H53" s="32">
        <f t="shared" si="6"/>
        <v>0</v>
      </c>
      <c r="I53" s="32">
        <f t="shared" si="6"/>
        <v>0</v>
      </c>
      <c r="J53" s="32">
        <f t="shared" si="6"/>
        <v>0</v>
      </c>
      <c r="K53" s="32">
        <f t="shared" si="6"/>
        <v>0</v>
      </c>
      <c r="L53" s="32">
        <f t="shared" si="6"/>
        <v>0</v>
      </c>
      <c r="M53" s="32">
        <f t="shared" si="6"/>
        <v>0</v>
      </c>
      <c r="N53" s="32">
        <f t="shared" si="6"/>
        <v>0</v>
      </c>
      <c r="O53" s="33">
        <f t="shared" si="6"/>
        <v>0</v>
      </c>
    </row>
    <row r="54" spans="1:15" x14ac:dyDescent="0.2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4" t="s">
        <v>1</v>
      </c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7" t="str">
        <f>'Månedlige udgifter'!B5</f>
        <v>Nettoløn</v>
      </c>
      <c r="B56" s="3" t="s">
        <v>49</v>
      </c>
      <c r="C56" s="2">
        <f>SUM(D56:O56)</f>
        <v>0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</row>
    <row r="57" spans="1:15" ht="13.5" thickBot="1" x14ac:dyDescent="0.25">
      <c r="A57" s="7">
        <f>'Månedlige udgifter'!B7</f>
        <v>0</v>
      </c>
      <c r="B57" s="3" t="s">
        <v>49</v>
      </c>
      <c r="C57" s="2">
        <f t="shared" ref="C57" si="7">SUM(D57:O57)</f>
        <v>0</v>
      </c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</row>
    <row r="58" spans="1:15" ht="13.5" thickBot="1" x14ac:dyDescent="0.25">
      <c r="A58" s="4" t="s">
        <v>70</v>
      </c>
      <c r="B58" s="4"/>
      <c r="C58" s="34">
        <f t="shared" ref="C58:O58" si="8">SUM(C56:C57)</f>
        <v>0</v>
      </c>
      <c r="D58" s="35">
        <f t="shared" si="8"/>
        <v>0</v>
      </c>
      <c r="E58" s="35">
        <f t="shared" si="8"/>
        <v>0</v>
      </c>
      <c r="F58" s="35">
        <f t="shared" si="8"/>
        <v>0</v>
      </c>
      <c r="G58" s="35">
        <f t="shared" si="8"/>
        <v>0</v>
      </c>
      <c r="H58" s="35">
        <f t="shared" si="8"/>
        <v>0</v>
      </c>
      <c r="I58" s="35">
        <f t="shared" si="8"/>
        <v>0</v>
      </c>
      <c r="J58" s="35">
        <f t="shared" si="8"/>
        <v>0</v>
      </c>
      <c r="K58" s="35">
        <f t="shared" si="8"/>
        <v>0</v>
      </c>
      <c r="L58" s="35">
        <f t="shared" si="8"/>
        <v>0</v>
      </c>
      <c r="M58" s="35">
        <f t="shared" si="8"/>
        <v>0</v>
      </c>
      <c r="N58" s="35">
        <f t="shared" si="8"/>
        <v>0</v>
      </c>
      <c r="O58" s="36">
        <f t="shared" si="8"/>
        <v>0</v>
      </c>
    </row>
    <row r="59" spans="1:15" x14ac:dyDescent="0.2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3.5" thickBot="1" x14ac:dyDescent="0.25">
      <c r="A60" s="4" t="s">
        <v>71</v>
      </c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3.5" thickBot="1" x14ac:dyDescent="0.25">
      <c r="A61" s="7" t="s">
        <v>80</v>
      </c>
      <c r="B61" s="7"/>
      <c r="C61" s="2"/>
      <c r="D61" s="4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3.5" thickBot="1" x14ac:dyDescent="0.25">
      <c r="A62" s="7" t="s">
        <v>78</v>
      </c>
      <c r="B62" s="7"/>
      <c r="C62" s="37">
        <f t="shared" ref="C62:O62" si="9">C58-C53</f>
        <v>0</v>
      </c>
      <c r="D62" s="38">
        <f t="shared" si="9"/>
        <v>0</v>
      </c>
      <c r="E62" s="39">
        <f t="shared" si="9"/>
        <v>0</v>
      </c>
      <c r="F62" s="39">
        <f t="shared" si="9"/>
        <v>0</v>
      </c>
      <c r="G62" s="39">
        <f t="shared" si="9"/>
        <v>0</v>
      </c>
      <c r="H62" s="39">
        <f t="shared" si="9"/>
        <v>0</v>
      </c>
      <c r="I62" s="39">
        <f t="shared" si="9"/>
        <v>0</v>
      </c>
      <c r="J62" s="39">
        <f t="shared" si="9"/>
        <v>0</v>
      </c>
      <c r="K62" s="39">
        <f t="shared" si="9"/>
        <v>0</v>
      </c>
      <c r="L62" s="39">
        <f t="shared" si="9"/>
        <v>0</v>
      </c>
      <c r="M62" s="39">
        <f t="shared" si="9"/>
        <v>0</v>
      </c>
      <c r="N62" s="39">
        <f t="shared" si="9"/>
        <v>0</v>
      </c>
      <c r="O62" s="40">
        <f t="shared" si="9"/>
        <v>0</v>
      </c>
    </row>
    <row r="63" spans="1:15" x14ac:dyDescent="0.2">
      <c r="A63" s="7" t="s">
        <v>72</v>
      </c>
      <c r="B63" s="7"/>
      <c r="C63" s="41"/>
      <c r="D63" s="42">
        <f>SUM($D$61:$O$61)+D62</f>
        <v>0</v>
      </c>
      <c r="E63" s="43">
        <f>D63+E62</f>
        <v>0</v>
      </c>
      <c r="F63" s="43">
        <f>E63+F62</f>
        <v>0</v>
      </c>
      <c r="G63" s="43">
        <f t="shared" ref="G63:O63" si="10">F63+G62</f>
        <v>0</v>
      </c>
      <c r="H63" s="43">
        <f t="shared" si="10"/>
        <v>0</v>
      </c>
      <c r="I63" s="43">
        <f t="shared" si="10"/>
        <v>0</v>
      </c>
      <c r="J63" s="43">
        <f t="shared" si="10"/>
        <v>0</v>
      </c>
      <c r="K63" s="43">
        <f t="shared" si="10"/>
        <v>0</v>
      </c>
      <c r="L63" s="43">
        <f t="shared" si="10"/>
        <v>0</v>
      </c>
      <c r="M63" s="43">
        <f t="shared" si="10"/>
        <v>0</v>
      </c>
      <c r="N63" s="43">
        <f t="shared" si="10"/>
        <v>0</v>
      </c>
      <c r="O63" s="43">
        <f t="shared" si="10"/>
        <v>0</v>
      </c>
    </row>
    <row r="64" spans="1:15" x14ac:dyDescent="0.2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8" t="s">
        <v>73</v>
      </c>
      <c r="B65" s="8"/>
      <c r="C65" s="43">
        <f>C53/12</f>
        <v>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8" t="s">
        <v>74</v>
      </c>
      <c r="B66" s="8"/>
      <c r="C66" s="43">
        <f>C58/12</f>
        <v>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8" t="s">
        <v>75</v>
      </c>
      <c r="B67" s="8"/>
      <c r="C67" s="43">
        <f>C66-C65</f>
        <v>0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</sheetData>
  <sheetProtection sheet="1" objects="1" scenarios="1"/>
  <protectedRanges>
    <protectedRange sqref="D61" name="StartSaldo"/>
    <protectedRange sqref="D48:O52 D5:O10 D13:O21 D24:O29 D39:O45 D32:O36" name="Budget tal"/>
    <protectedRange sqref="D56:O57" name="Indtægter"/>
    <protectedRange sqref="A48:A51" name="Øvrige poster overskrifter"/>
  </protectedRange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G203"/>
  <sheetViews>
    <sheetView zoomScaleNormal="100" workbookViewId="0">
      <selection activeCell="G28" sqref="G28"/>
    </sheetView>
  </sheetViews>
  <sheetFormatPr defaultRowHeight="12.75" x14ac:dyDescent="0.2"/>
  <cols>
    <col min="1" max="1" width="7.125" style="56" customWidth="1"/>
    <col min="2" max="2" width="37.25" style="56" bestFit="1" customWidth="1"/>
    <col min="3" max="3" width="15.75" style="56" customWidth="1"/>
    <col min="4" max="4" width="3.625" style="54" customWidth="1"/>
    <col min="5" max="5" width="8.5" style="56" customWidth="1"/>
    <col min="6" max="6" width="29.125" style="56" bestFit="1" customWidth="1"/>
    <col min="7" max="7" width="16.125" style="56" bestFit="1" customWidth="1"/>
    <col min="8" max="8" width="3.25" style="54" customWidth="1"/>
    <col min="9" max="9" width="9" style="52"/>
    <col min="10" max="10" width="10.5" style="52" bestFit="1" customWidth="1"/>
    <col min="11" max="12" width="9" style="52"/>
    <col min="13" max="13" width="8.125" style="52" customWidth="1"/>
    <col min="14" max="14" width="0.625" style="52" customWidth="1"/>
    <col min="15" max="15" width="2.25" style="52" customWidth="1"/>
    <col min="16" max="85" width="9" style="52"/>
    <col min="86" max="16384" width="9" style="56"/>
  </cols>
  <sheetData>
    <row r="1" spans="1:15" s="50" customFormat="1" ht="57" customHeight="1" x14ac:dyDescent="0.2">
      <c r="C1" s="51" t="s">
        <v>0</v>
      </c>
    </row>
    <row r="2" spans="1:15" ht="15" customHeight="1" x14ac:dyDescent="0.2">
      <c r="A2" s="52"/>
      <c r="B2" s="52"/>
      <c r="C2" s="53"/>
      <c r="E2" s="52"/>
      <c r="F2" s="52"/>
      <c r="G2" s="55"/>
    </row>
    <row r="3" spans="1:15" ht="15" customHeight="1" x14ac:dyDescent="0.2">
      <c r="A3" s="52"/>
      <c r="B3" s="52"/>
      <c r="C3" s="53" t="s">
        <v>2</v>
      </c>
      <c r="E3" s="52"/>
      <c r="F3" s="52"/>
      <c r="G3" s="55" t="s">
        <v>2</v>
      </c>
    </row>
    <row r="4" spans="1:15" ht="15" customHeight="1" x14ac:dyDescent="0.2">
      <c r="A4" s="52"/>
      <c r="B4" s="52"/>
      <c r="C4" s="53"/>
      <c r="E4" s="52"/>
      <c r="F4" s="52"/>
      <c r="G4" s="55"/>
    </row>
    <row r="5" spans="1:15" ht="17.100000000000001" customHeight="1" x14ac:dyDescent="0.2">
      <c r="A5" s="90" t="s">
        <v>82</v>
      </c>
      <c r="B5" s="57" t="s">
        <v>3</v>
      </c>
      <c r="C5" s="58">
        <f>Likviditetsflow!C56 /12</f>
        <v>0</v>
      </c>
      <c r="D5" s="59" t="s">
        <v>49</v>
      </c>
      <c r="E5" s="80" t="s">
        <v>83</v>
      </c>
      <c r="F5" s="57" t="s">
        <v>36</v>
      </c>
      <c r="G5" s="58">
        <f>Likviditetsflow!C39/12</f>
        <v>0</v>
      </c>
      <c r="H5" s="54" t="s">
        <v>49</v>
      </c>
      <c r="O5" s="60"/>
    </row>
    <row r="6" spans="1:15" ht="17.100000000000001" customHeight="1" x14ac:dyDescent="0.2">
      <c r="A6" s="91"/>
      <c r="B6" s="61" t="s">
        <v>4</v>
      </c>
      <c r="C6" s="62">
        <f>Likviditetsflow!C57/12</f>
        <v>0</v>
      </c>
      <c r="D6" s="54" t="s">
        <v>49</v>
      </c>
      <c r="E6" s="81"/>
      <c r="F6" s="61" t="s">
        <v>51</v>
      </c>
      <c r="G6" s="62">
        <f>Likviditetsflow!C40/12</f>
        <v>0</v>
      </c>
      <c r="N6" s="63" t="s">
        <v>11</v>
      </c>
      <c r="O6" s="64">
        <f>C16</f>
        <v>0</v>
      </c>
    </row>
    <row r="7" spans="1:15" ht="17.100000000000001" customHeight="1" x14ac:dyDescent="0.2">
      <c r="A7" s="91"/>
      <c r="B7" s="61"/>
      <c r="C7" s="62"/>
      <c r="E7" s="81"/>
      <c r="F7" s="61" t="s">
        <v>37</v>
      </c>
      <c r="G7" s="62">
        <f>Likviditetsflow!C41/12</f>
        <v>0</v>
      </c>
      <c r="N7" s="63" t="s">
        <v>22</v>
      </c>
      <c r="O7" s="64">
        <f>C26</f>
        <v>0</v>
      </c>
    </row>
    <row r="8" spans="1:15" ht="17.100000000000001" customHeight="1" x14ac:dyDescent="0.2">
      <c r="A8" s="92"/>
      <c r="B8" s="65" t="s">
        <v>42</v>
      </c>
      <c r="C8" s="66">
        <f>SUM(C5:C6)</f>
        <v>0</v>
      </c>
      <c r="E8" s="81"/>
      <c r="F8" s="61" t="s">
        <v>38</v>
      </c>
      <c r="G8" s="62">
        <f>Likviditetsflow!C42/12</f>
        <v>0</v>
      </c>
      <c r="N8" s="63" t="s">
        <v>29</v>
      </c>
      <c r="O8" s="64">
        <f>C33</f>
        <v>0</v>
      </c>
    </row>
    <row r="9" spans="1:15" ht="17.100000000000001" customHeight="1" x14ac:dyDescent="0.2">
      <c r="A9" s="67"/>
      <c r="B9" s="68"/>
      <c r="E9" s="81"/>
      <c r="F9" s="61" t="s">
        <v>39</v>
      </c>
      <c r="G9" s="62">
        <f>Likviditetsflow!C43/12</f>
        <v>0</v>
      </c>
      <c r="N9" s="63" t="s">
        <v>35</v>
      </c>
      <c r="O9" s="64">
        <f>G12</f>
        <v>0</v>
      </c>
    </row>
    <row r="10" spans="1:15" ht="17.100000000000001" customHeight="1" x14ac:dyDescent="0.2">
      <c r="A10" s="80" t="s">
        <v>11</v>
      </c>
      <c r="B10" s="57" t="s">
        <v>5</v>
      </c>
      <c r="C10" s="58">
        <f>Likviditetsflow!C5/12</f>
        <v>0</v>
      </c>
      <c r="E10" s="81"/>
      <c r="F10" s="61" t="s">
        <v>40</v>
      </c>
      <c r="G10" s="62">
        <f>Likviditetsflow!C44/12</f>
        <v>0</v>
      </c>
      <c r="H10" s="69"/>
      <c r="N10" s="63" t="s">
        <v>34</v>
      </c>
      <c r="O10" s="64">
        <f>G19</f>
        <v>0</v>
      </c>
    </row>
    <row r="11" spans="1:15" ht="17.100000000000001" customHeight="1" x14ac:dyDescent="0.2">
      <c r="A11" s="81"/>
      <c r="B11" s="61" t="s">
        <v>6</v>
      </c>
      <c r="C11" s="62">
        <f>Likviditetsflow!C6/12</f>
        <v>0</v>
      </c>
      <c r="E11" s="81"/>
      <c r="F11" s="61" t="s">
        <v>41</v>
      </c>
      <c r="G11" s="62">
        <f>Likviditetsflow!C45/12</f>
        <v>0</v>
      </c>
    </row>
    <row r="12" spans="1:15" ht="17.100000000000001" customHeight="1" x14ac:dyDescent="0.2">
      <c r="A12" s="81"/>
      <c r="B12" s="61" t="s">
        <v>7</v>
      </c>
      <c r="C12" s="62">
        <f>Likviditetsflow!C7/12</f>
        <v>0</v>
      </c>
      <c r="E12" s="82"/>
      <c r="F12" s="65" t="s">
        <v>48</v>
      </c>
      <c r="G12" s="66">
        <f>SUM(G5:G11)</f>
        <v>0</v>
      </c>
    </row>
    <row r="13" spans="1:15" ht="17.100000000000001" customHeight="1" x14ac:dyDescent="0.2">
      <c r="A13" s="81"/>
      <c r="B13" s="61" t="s">
        <v>8</v>
      </c>
      <c r="C13" s="62">
        <f>Likviditetsflow!C8/12</f>
        <v>0</v>
      </c>
      <c r="E13" s="52"/>
      <c r="F13" s="52"/>
      <c r="G13" s="52"/>
      <c r="L13" s="70"/>
    </row>
    <row r="14" spans="1:15" ht="17.100000000000001" customHeight="1" x14ac:dyDescent="0.2">
      <c r="A14" s="81"/>
      <c r="B14" s="61" t="s">
        <v>9</v>
      </c>
      <c r="C14" s="62">
        <f>Likviditetsflow!C9/12</f>
        <v>0</v>
      </c>
      <c r="E14" s="80" t="s">
        <v>34</v>
      </c>
      <c r="F14" s="57" t="s">
        <v>53</v>
      </c>
      <c r="G14" s="58">
        <f>Likviditetsflow!C32/12</f>
        <v>0</v>
      </c>
      <c r="H14" s="54" t="s">
        <v>49</v>
      </c>
      <c r="J14" s="70"/>
    </row>
    <row r="15" spans="1:15" ht="17.100000000000001" customHeight="1" x14ac:dyDescent="0.2">
      <c r="A15" s="81"/>
      <c r="B15" s="61" t="s">
        <v>10</v>
      </c>
      <c r="C15" s="62">
        <f>Likviditetsflow!C10/12</f>
        <v>0</v>
      </c>
      <c r="E15" s="81"/>
      <c r="F15" s="61" t="s">
        <v>32</v>
      </c>
      <c r="G15" s="62">
        <f>Likviditetsflow!C33/12</f>
        <v>0</v>
      </c>
    </row>
    <row r="16" spans="1:15" ht="17.100000000000001" customHeight="1" x14ac:dyDescent="0.2">
      <c r="A16" s="86"/>
      <c r="B16" s="71" t="s">
        <v>12</v>
      </c>
      <c r="C16" s="72">
        <f>SUM(C10:C15)</f>
        <v>0</v>
      </c>
      <c r="E16" s="81"/>
      <c r="F16" s="61" t="s">
        <v>31</v>
      </c>
      <c r="G16" s="62">
        <f>Likviditetsflow!C34/12</f>
        <v>0</v>
      </c>
      <c r="H16" s="59" t="s">
        <v>49</v>
      </c>
    </row>
    <row r="17" spans="1:12" ht="17.100000000000001" customHeight="1" x14ac:dyDescent="0.2">
      <c r="A17" s="80" t="s">
        <v>22</v>
      </c>
      <c r="B17" s="73" t="s">
        <v>13</v>
      </c>
      <c r="C17" s="58">
        <f>Likviditetsflow!C13/12</f>
        <v>0</v>
      </c>
      <c r="E17" s="81"/>
      <c r="F17" s="61" t="s">
        <v>33</v>
      </c>
      <c r="G17" s="62">
        <f>Likviditetsflow!C35/12</f>
        <v>0</v>
      </c>
    </row>
    <row r="18" spans="1:12" ht="17.100000000000001" customHeight="1" x14ac:dyDescent="0.2">
      <c r="A18" s="81"/>
      <c r="B18" s="74" t="s">
        <v>14</v>
      </c>
      <c r="C18" s="62">
        <f>Likviditetsflow!C14/12</f>
        <v>0</v>
      </c>
      <c r="E18" s="81"/>
      <c r="F18" s="61" t="s">
        <v>30</v>
      </c>
      <c r="G18" s="62">
        <f>Likviditetsflow!C36/12</f>
        <v>0</v>
      </c>
      <c r="H18" s="54" t="s">
        <v>49</v>
      </c>
    </row>
    <row r="19" spans="1:12" ht="17.100000000000001" customHeight="1" x14ac:dyDescent="0.2">
      <c r="A19" s="81"/>
      <c r="B19" s="74" t="s">
        <v>15</v>
      </c>
      <c r="C19" s="62">
        <f>Likviditetsflow!C15/12</f>
        <v>0</v>
      </c>
      <c r="D19" s="54" t="s">
        <v>49</v>
      </c>
      <c r="E19" s="86"/>
      <c r="F19" s="65" t="s">
        <v>43</v>
      </c>
      <c r="G19" s="66">
        <f>SUM(G14:G18)</f>
        <v>0</v>
      </c>
    </row>
    <row r="20" spans="1:12" ht="17.100000000000001" customHeight="1" x14ac:dyDescent="0.2">
      <c r="A20" s="81"/>
      <c r="B20" s="74" t="s">
        <v>16</v>
      </c>
      <c r="C20" s="62">
        <f>Likviditetsflow!C16/12</f>
        <v>0</v>
      </c>
      <c r="E20" s="75"/>
      <c r="F20" s="52"/>
      <c r="G20" s="52"/>
    </row>
    <row r="21" spans="1:12" ht="17.100000000000001" customHeight="1" x14ac:dyDescent="0.2">
      <c r="A21" s="81"/>
      <c r="B21" s="74" t="s">
        <v>17</v>
      </c>
      <c r="C21" s="62">
        <f>Likviditetsflow!C17/12</f>
        <v>0</v>
      </c>
      <c r="E21" s="83" t="s">
        <v>76</v>
      </c>
      <c r="F21" s="73" t="str">
        <f>Likviditetsflow!A48</f>
        <v>Børnepasning</v>
      </c>
      <c r="G21" s="76">
        <f>Likviditetsflow!C48</f>
        <v>0</v>
      </c>
    </row>
    <row r="22" spans="1:12" ht="17.100000000000001" customHeight="1" x14ac:dyDescent="0.2">
      <c r="A22" s="81"/>
      <c r="B22" s="74" t="s">
        <v>18</v>
      </c>
      <c r="C22" s="62">
        <f>Likviditetsflow!C18/12</f>
        <v>0</v>
      </c>
      <c r="E22" s="84"/>
      <c r="F22" s="74" t="str">
        <f>Likviditetsflow!A49</f>
        <v>&lt;Skriv her - under Likviditetsflow&gt;</v>
      </c>
      <c r="G22" s="77">
        <f>Likviditetsflow!C49</f>
        <v>0</v>
      </c>
    </row>
    <row r="23" spans="1:12" ht="17.100000000000001" customHeight="1" x14ac:dyDescent="0.2">
      <c r="A23" s="81"/>
      <c r="B23" s="74" t="s">
        <v>19</v>
      </c>
      <c r="C23" s="62">
        <f>Likviditetsflow!C19/12</f>
        <v>0</v>
      </c>
      <c r="E23" s="84"/>
      <c r="F23" s="74" t="str">
        <f>Likviditetsflow!A50</f>
        <v>&lt;Skriv her - under Likviditetsflow&gt;</v>
      </c>
      <c r="G23" s="77">
        <f>Likviditetsflow!C50</f>
        <v>0</v>
      </c>
    </row>
    <row r="24" spans="1:12" ht="17.100000000000001" customHeight="1" x14ac:dyDescent="0.2">
      <c r="A24" s="81"/>
      <c r="B24" s="74" t="s">
        <v>20</v>
      </c>
      <c r="C24" s="62">
        <f>Likviditetsflow!C20/12</f>
        <v>0</v>
      </c>
      <c r="E24" s="84"/>
      <c r="F24" s="74" t="str">
        <f>Likviditetsflow!A51</f>
        <v>&lt;Skriv her - under Likviditetsflow&gt;</v>
      </c>
      <c r="G24" s="77">
        <f>Likviditetsflow!C51</f>
        <v>0</v>
      </c>
    </row>
    <row r="25" spans="1:12" ht="17.100000000000001" customHeight="1" x14ac:dyDescent="0.2">
      <c r="A25" s="81"/>
      <c r="B25" s="74" t="s">
        <v>21</v>
      </c>
      <c r="C25" s="62">
        <f>Likviditetsflow!C21/12</f>
        <v>0</v>
      </c>
      <c r="D25" s="54" t="s">
        <v>49</v>
      </c>
      <c r="E25" s="85"/>
      <c r="F25" s="78" t="s">
        <v>77</v>
      </c>
      <c r="G25" s="79">
        <f>SUM(G21:G24)</f>
        <v>0</v>
      </c>
    </row>
    <row r="26" spans="1:12" ht="17.100000000000001" customHeight="1" x14ac:dyDescent="0.2">
      <c r="A26" s="86"/>
      <c r="B26" s="78" t="s">
        <v>44</v>
      </c>
      <c r="C26" s="66">
        <f>SUM(C17:C25)</f>
        <v>0</v>
      </c>
      <c r="E26" s="52"/>
      <c r="F26" s="52"/>
      <c r="G26" s="52"/>
      <c r="J26" s="70"/>
    </row>
    <row r="27" spans="1:12" ht="17.100000000000001" customHeight="1" x14ac:dyDescent="0.2">
      <c r="A27" s="80" t="s">
        <v>29</v>
      </c>
      <c r="B27" s="61" t="s">
        <v>52</v>
      </c>
      <c r="C27" s="62">
        <f>Likviditetsflow!C24/12</f>
        <v>0</v>
      </c>
      <c r="E27" s="87" t="s">
        <v>47</v>
      </c>
      <c r="F27" s="57" t="s">
        <v>42</v>
      </c>
      <c r="G27" s="76">
        <f>SUM(C8)</f>
        <v>0</v>
      </c>
      <c r="L27" s="70"/>
    </row>
    <row r="28" spans="1:12" ht="17.100000000000001" customHeight="1" x14ac:dyDescent="0.2">
      <c r="A28" s="81"/>
      <c r="B28" s="61" t="s">
        <v>23</v>
      </c>
      <c r="C28" s="62">
        <f>Likviditetsflow!C25/12</f>
        <v>0</v>
      </c>
      <c r="E28" s="88"/>
      <c r="F28" s="61" t="s">
        <v>45</v>
      </c>
      <c r="G28" s="77">
        <f>SUM(C16+C26+C33+G19)</f>
        <v>0</v>
      </c>
    </row>
    <row r="29" spans="1:12" ht="17.100000000000001" customHeight="1" x14ac:dyDescent="0.2">
      <c r="A29" s="81"/>
      <c r="B29" s="61" t="s">
        <v>24</v>
      </c>
      <c r="C29" s="62">
        <f>Likviditetsflow!C26/12</f>
        <v>0</v>
      </c>
      <c r="E29" s="88"/>
      <c r="F29" s="61" t="s">
        <v>46</v>
      </c>
      <c r="G29" s="77">
        <f>SUM(G27-G28)</f>
        <v>0</v>
      </c>
      <c r="H29" s="54" t="s">
        <v>49</v>
      </c>
      <c r="J29" s="70"/>
    </row>
    <row r="30" spans="1:12" ht="17.100000000000001" customHeight="1" x14ac:dyDescent="0.2">
      <c r="A30" s="81"/>
      <c r="B30" s="61" t="s">
        <v>25</v>
      </c>
      <c r="C30" s="62">
        <f>Likviditetsflow!C27/12</f>
        <v>0</v>
      </c>
      <c r="E30" s="88"/>
      <c r="F30" s="68" t="s">
        <v>76</v>
      </c>
      <c r="G30" s="77">
        <f>G25</f>
        <v>0</v>
      </c>
    </row>
    <row r="31" spans="1:12" ht="17.100000000000001" customHeight="1" x14ac:dyDescent="0.2">
      <c r="A31" s="81"/>
      <c r="B31" s="61" t="s">
        <v>26</v>
      </c>
      <c r="C31" s="62">
        <f>Likviditetsflow!C28/12</f>
        <v>0</v>
      </c>
      <c r="E31" s="88"/>
      <c r="F31" s="61" t="s">
        <v>35</v>
      </c>
      <c r="G31" s="77">
        <f>G12</f>
        <v>0</v>
      </c>
      <c r="H31" s="54" t="s">
        <v>49</v>
      </c>
      <c r="I31" s="70"/>
    </row>
    <row r="32" spans="1:12" ht="17.100000000000001" customHeight="1" x14ac:dyDescent="0.2">
      <c r="A32" s="81"/>
      <c r="B32" s="61" t="s">
        <v>27</v>
      </c>
      <c r="C32" s="62">
        <f>Likviditetsflow!C29/12</f>
        <v>0</v>
      </c>
      <c r="E32" s="89"/>
      <c r="F32" s="65" t="s">
        <v>50</v>
      </c>
      <c r="G32" s="79">
        <f>SUM(G29-G31)</f>
        <v>0</v>
      </c>
      <c r="H32" s="54" t="s">
        <v>49</v>
      </c>
      <c r="J32" s="70"/>
    </row>
    <row r="33" spans="1:8" ht="17.100000000000001" customHeight="1" x14ac:dyDescent="0.2">
      <c r="A33" s="86"/>
      <c r="B33" s="65" t="s">
        <v>28</v>
      </c>
      <c r="C33" s="66">
        <f>SUM(C27:C32)</f>
        <v>0</v>
      </c>
    </row>
    <row r="34" spans="1:8" ht="17.100000000000001" customHeight="1" x14ac:dyDescent="0.2">
      <c r="A34" s="52"/>
      <c r="B34" s="52"/>
      <c r="C34" s="70"/>
      <c r="D34" s="69"/>
      <c r="E34" s="52"/>
      <c r="F34" s="52"/>
      <c r="G34" s="52"/>
    </row>
    <row r="35" spans="1:8" ht="17.100000000000001" customHeight="1" x14ac:dyDescent="0.2">
      <c r="A35" s="52"/>
      <c r="B35" s="70"/>
      <c r="C35" s="70"/>
      <c r="E35" s="52"/>
      <c r="F35" s="52"/>
      <c r="G35" s="52"/>
    </row>
    <row r="36" spans="1:8" ht="17.100000000000001" customHeight="1" x14ac:dyDescent="0.2">
      <c r="A36" s="52"/>
      <c r="B36" s="52"/>
      <c r="C36" s="52"/>
      <c r="E36" s="52"/>
      <c r="F36" s="52"/>
      <c r="G36" s="52"/>
    </row>
    <row r="37" spans="1:8" ht="17.100000000000001" customHeight="1" x14ac:dyDescent="0.2">
      <c r="A37" s="52"/>
      <c r="B37" s="52"/>
      <c r="C37" s="52"/>
      <c r="E37" s="52"/>
      <c r="F37" s="52"/>
      <c r="G37" s="52"/>
    </row>
    <row r="38" spans="1:8" x14ac:dyDescent="0.2">
      <c r="A38" s="70"/>
      <c r="B38" s="52"/>
      <c r="C38" s="52"/>
      <c r="E38" s="52"/>
      <c r="F38" s="52"/>
      <c r="G38" s="52"/>
    </row>
    <row r="39" spans="1:8" x14ac:dyDescent="0.2">
      <c r="A39" s="52"/>
      <c r="B39" s="52"/>
      <c r="C39" s="52"/>
      <c r="E39" s="52"/>
      <c r="F39" s="52"/>
      <c r="G39" s="52"/>
    </row>
    <row r="40" spans="1:8" x14ac:dyDescent="0.2">
      <c r="A40" s="52"/>
      <c r="B40" s="52"/>
      <c r="C40" s="52"/>
      <c r="E40" s="52"/>
      <c r="F40" s="52"/>
      <c r="G40" s="52"/>
    </row>
    <row r="41" spans="1:8" x14ac:dyDescent="0.2">
      <c r="A41" s="52"/>
      <c r="B41" s="52"/>
      <c r="C41" s="52"/>
      <c r="E41" s="52"/>
      <c r="F41" s="52"/>
      <c r="G41" s="52"/>
    </row>
    <row r="42" spans="1:8" s="52" customFormat="1" x14ac:dyDescent="0.2">
      <c r="D42" s="54"/>
      <c r="H42" s="54"/>
    </row>
    <row r="43" spans="1:8" s="52" customFormat="1" x14ac:dyDescent="0.2">
      <c r="D43" s="54"/>
      <c r="H43" s="54"/>
    </row>
    <row r="44" spans="1:8" s="52" customFormat="1" x14ac:dyDescent="0.2">
      <c r="D44" s="54"/>
      <c r="H44" s="54"/>
    </row>
    <row r="45" spans="1:8" s="52" customFormat="1" x14ac:dyDescent="0.2">
      <c r="D45" s="54"/>
      <c r="H45" s="54"/>
    </row>
    <row r="46" spans="1:8" s="52" customFormat="1" x14ac:dyDescent="0.2">
      <c r="D46" s="54"/>
      <c r="H46" s="54"/>
    </row>
    <row r="47" spans="1:8" s="52" customFormat="1" x14ac:dyDescent="0.2">
      <c r="D47" s="54"/>
      <c r="H47" s="54"/>
    </row>
    <row r="48" spans="1:8" s="52" customFormat="1" x14ac:dyDescent="0.2">
      <c r="D48" s="54"/>
      <c r="H48" s="54"/>
    </row>
    <row r="49" spans="4:8" s="52" customFormat="1" x14ac:dyDescent="0.2">
      <c r="D49" s="54"/>
      <c r="H49" s="54"/>
    </row>
    <row r="50" spans="4:8" s="52" customFormat="1" x14ac:dyDescent="0.2">
      <c r="D50" s="54"/>
      <c r="H50" s="54"/>
    </row>
    <row r="51" spans="4:8" s="52" customFormat="1" x14ac:dyDescent="0.2">
      <c r="D51" s="54"/>
      <c r="H51" s="54"/>
    </row>
    <row r="52" spans="4:8" s="52" customFormat="1" x14ac:dyDescent="0.2">
      <c r="D52" s="54"/>
      <c r="H52" s="54"/>
    </row>
    <row r="53" spans="4:8" s="52" customFormat="1" x14ac:dyDescent="0.2">
      <c r="D53" s="54"/>
      <c r="H53" s="54"/>
    </row>
    <row r="54" spans="4:8" s="52" customFormat="1" x14ac:dyDescent="0.2">
      <c r="D54" s="54"/>
      <c r="H54" s="54"/>
    </row>
    <row r="55" spans="4:8" s="52" customFormat="1" x14ac:dyDescent="0.2">
      <c r="D55" s="54"/>
      <c r="H55" s="54"/>
    </row>
    <row r="56" spans="4:8" s="52" customFormat="1" x14ac:dyDescent="0.2">
      <c r="D56" s="54"/>
      <c r="H56" s="54"/>
    </row>
    <row r="57" spans="4:8" s="52" customFormat="1" x14ac:dyDescent="0.2">
      <c r="D57" s="54"/>
      <c r="H57" s="54"/>
    </row>
    <row r="58" spans="4:8" s="52" customFormat="1" x14ac:dyDescent="0.2">
      <c r="D58" s="54"/>
      <c r="H58" s="54"/>
    </row>
    <row r="59" spans="4:8" s="52" customFormat="1" x14ac:dyDescent="0.2">
      <c r="D59" s="54"/>
      <c r="H59" s="54"/>
    </row>
    <row r="60" spans="4:8" s="52" customFormat="1" x14ac:dyDescent="0.2">
      <c r="D60" s="54"/>
      <c r="H60" s="54"/>
    </row>
    <row r="61" spans="4:8" s="52" customFormat="1" x14ac:dyDescent="0.2">
      <c r="D61" s="54"/>
      <c r="H61" s="54"/>
    </row>
    <row r="62" spans="4:8" s="52" customFormat="1" x14ac:dyDescent="0.2">
      <c r="D62" s="54"/>
      <c r="H62" s="54"/>
    </row>
    <row r="63" spans="4:8" s="52" customFormat="1" x14ac:dyDescent="0.2">
      <c r="D63" s="54"/>
      <c r="H63" s="54"/>
    </row>
    <row r="64" spans="4:8" s="52" customFormat="1" x14ac:dyDescent="0.2">
      <c r="D64" s="54"/>
      <c r="H64" s="54"/>
    </row>
    <row r="65" spans="4:8" s="52" customFormat="1" x14ac:dyDescent="0.2">
      <c r="D65" s="54"/>
      <c r="H65" s="54"/>
    </row>
    <row r="66" spans="4:8" s="52" customFormat="1" x14ac:dyDescent="0.2">
      <c r="D66" s="54"/>
      <c r="H66" s="54"/>
    </row>
    <row r="67" spans="4:8" s="52" customFormat="1" x14ac:dyDescent="0.2">
      <c r="D67" s="54"/>
      <c r="H67" s="54"/>
    </row>
    <row r="68" spans="4:8" s="52" customFormat="1" x14ac:dyDescent="0.2">
      <c r="D68" s="54"/>
      <c r="H68" s="54"/>
    </row>
    <row r="69" spans="4:8" s="52" customFormat="1" x14ac:dyDescent="0.2">
      <c r="D69" s="54"/>
      <c r="H69" s="54"/>
    </row>
    <row r="70" spans="4:8" s="52" customFormat="1" x14ac:dyDescent="0.2">
      <c r="D70" s="54"/>
      <c r="H70" s="54"/>
    </row>
    <row r="71" spans="4:8" s="52" customFormat="1" x14ac:dyDescent="0.2">
      <c r="D71" s="54"/>
      <c r="H71" s="54"/>
    </row>
    <row r="72" spans="4:8" s="52" customFormat="1" x14ac:dyDescent="0.2">
      <c r="D72" s="54"/>
      <c r="H72" s="54"/>
    </row>
    <row r="73" spans="4:8" s="52" customFormat="1" x14ac:dyDescent="0.2">
      <c r="D73" s="54"/>
      <c r="H73" s="54"/>
    </row>
    <row r="74" spans="4:8" s="52" customFormat="1" x14ac:dyDescent="0.2">
      <c r="D74" s="54"/>
      <c r="H74" s="54"/>
    </row>
    <row r="75" spans="4:8" s="52" customFormat="1" x14ac:dyDescent="0.2">
      <c r="D75" s="54"/>
      <c r="H75" s="54"/>
    </row>
    <row r="76" spans="4:8" s="52" customFormat="1" x14ac:dyDescent="0.2">
      <c r="D76" s="54"/>
      <c r="H76" s="54"/>
    </row>
    <row r="77" spans="4:8" s="52" customFormat="1" x14ac:dyDescent="0.2">
      <c r="D77" s="54"/>
      <c r="H77" s="54"/>
    </row>
    <row r="78" spans="4:8" s="52" customFormat="1" x14ac:dyDescent="0.2">
      <c r="D78" s="54"/>
      <c r="H78" s="54"/>
    </row>
    <row r="79" spans="4:8" s="52" customFormat="1" x14ac:dyDescent="0.2">
      <c r="D79" s="54"/>
      <c r="H79" s="54"/>
    </row>
    <row r="80" spans="4:8" s="52" customFormat="1" x14ac:dyDescent="0.2">
      <c r="D80" s="54"/>
      <c r="H80" s="54"/>
    </row>
    <row r="81" spans="4:8" s="52" customFormat="1" x14ac:dyDescent="0.2">
      <c r="D81" s="54"/>
      <c r="H81" s="54"/>
    </row>
    <row r="82" spans="4:8" s="52" customFormat="1" x14ac:dyDescent="0.2">
      <c r="D82" s="54"/>
      <c r="H82" s="54"/>
    </row>
    <row r="83" spans="4:8" s="52" customFormat="1" x14ac:dyDescent="0.2">
      <c r="D83" s="54"/>
      <c r="H83" s="54"/>
    </row>
    <row r="84" spans="4:8" s="52" customFormat="1" x14ac:dyDescent="0.2">
      <c r="D84" s="54"/>
      <c r="H84" s="54"/>
    </row>
    <row r="85" spans="4:8" s="52" customFormat="1" x14ac:dyDescent="0.2">
      <c r="D85" s="54"/>
      <c r="H85" s="54"/>
    </row>
    <row r="86" spans="4:8" s="52" customFormat="1" x14ac:dyDescent="0.2">
      <c r="D86" s="54"/>
      <c r="H86" s="54"/>
    </row>
    <row r="87" spans="4:8" s="52" customFormat="1" x14ac:dyDescent="0.2">
      <c r="D87" s="54"/>
      <c r="H87" s="54"/>
    </row>
    <row r="88" spans="4:8" s="52" customFormat="1" x14ac:dyDescent="0.2">
      <c r="D88" s="54"/>
      <c r="H88" s="54"/>
    </row>
    <row r="89" spans="4:8" s="52" customFormat="1" x14ac:dyDescent="0.2">
      <c r="D89" s="54"/>
      <c r="H89" s="54"/>
    </row>
    <row r="90" spans="4:8" s="52" customFormat="1" x14ac:dyDescent="0.2">
      <c r="D90" s="54"/>
      <c r="H90" s="54"/>
    </row>
    <row r="91" spans="4:8" s="52" customFormat="1" x14ac:dyDescent="0.2">
      <c r="D91" s="54"/>
      <c r="H91" s="54"/>
    </row>
    <row r="92" spans="4:8" s="52" customFormat="1" x14ac:dyDescent="0.2">
      <c r="D92" s="54"/>
      <c r="H92" s="54"/>
    </row>
    <row r="93" spans="4:8" s="52" customFormat="1" x14ac:dyDescent="0.2">
      <c r="D93" s="54"/>
      <c r="H93" s="54"/>
    </row>
    <row r="94" spans="4:8" s="52" customFormat="1" x14ac:dyDescent="0.2">
      <c r="D94" s="54"/>
      <c r="H94" s="54"/>
    </row>
    <row r="95" spans="4:8" s="52" customFormat="1" x14ac:dyDescent="0.2">
      <c r="D95" s="54"/>
      <c r="H95" s="54"/>
    </row>
    <row r="96" spans="4:8" s="52" customFormat="1" x14ac:dyDescent="0.2">
      <c r="D96" s="54"/>
      <c r="H96" s="54"/>
    </row>
    <row r="97" spans="4:8" s="52" customFormat="1" x14ac:dyDescent="0.2">
      <c r="D97" s="54"/>
      <c r="H97" s="54"/>
    </row>
    <row r="98" spans="4:8" s="52" customFormat="1" x14ac:dyDescent="0.2">
      <c r="D98" s="54"/>
      <c r="H98" s="54"/>
    </row>
    <row r="99" spans="4:8" s="52" customFormat="1" x14ac:dyDescent="0.2">
      <c r="D99" s="54"/>
      <c r="H99" s="54"/>
    </row>
    <row r="100" spans="4:8" s="52" customFormat="1" x14ac:dyDescent="0.2">
      <c r="D100" s="54"/>
      <c r="H100" s="54"/>
    </row>
    <row r="101" spans="4:8" s="52" customFormat="1" x14ac:dyDescent="0.2">
      <c r="D101" s="54"/>
      <c r="H101" s="54"/>
    </row>
    <row r="102" spans="4:8" s="52" customFormat="1" x14ac:dyDescent="0.2">
      <c r="D102" s="54"/>
      <c r="H102" s="54"/>
    </row>
    <row r="103" spans="4:8" s="52" customFormat="1" x14ac:dyDescent="0.2">
      <c r="D103" s="54"/>
      <c r="H103" s="54"/>
    </row>
    <row r="104" spans="4:8" s="52" customFormat="1" x14ac:dyDescent="0.2">
      <c r="D104" s="54"/>
      <c r="H104" s="54"/>
    </row>
    <row r="105" spans="4:8" s="52" customFormat="1" x14ac:dyDescent="0.2">
      <c r="D105" s="54"/>
      <c r="H105" s="54"/>
    </row>
    <row r="106" spans="4:8" s="52" customFormat="1" x14ac:dyDescent="0.2">
      <c r="D106" s="54"/>
      <c r="H106" s="54"/>
    </row>
    <row r="107" spans="4:8" s="52" customFormat="1" x14ac:dyDescent="0.2">
      <c r="D107" s="54"/>
      <c r="H107" s="54"/>
    </row>
    <row r="108" spans="4:8" s="52" customFormat="1" x14ac:dyDescent="0.2">
      <c r="D108" s="54"/>
      <c r="H108" s="54"/>
    </row>
    <row r="109" spans="4:8" s="52" customFormat="1" x14ac:dyDescent="0.2">
      <c r="D109" s="54"/>
      <c r="H109" s="54"/>
    </row>
    <row r="110" spans="4:8" s="52" customFormat="1" x14ac:dyDescent="0.2">
      <c r="D110" s="54"/>
      <c r="H110" s="54"/>
    </row>
    <row r="111" spans="4:8" s="52" customFormat="1" x14ac:dyDescent="0.2">
      <c r="D111" s="54"/>
      <c r="H111" s="54"/>
    </row>
    <row r="112" spans="4:8" s="52" customFormat="1" x14ac:dyDescent="0.2">
      <c r="D112" s="54"/>
      <c r="H112" s="54"/>
    </row>
    <row r="113" spans="4:8" s="52" customFormat="1" x14ac:dyDescent="0.2">
      <c r="D113" s="54"/>
      <c r="H113" s="54"/>
    </row>
    <row r="114" spans="4:8" s="52" customFormat="1" x14ac:dyDescent="0.2">
      <c r="D114" s="54"/>
      <c r="H114" s="54"/>
    </row>
    <row r="115" spans="4:8" s="52" customFormat="1" x14ac:dyDescent="0.2">
      <c r="D115" s="54"/>
      <c r="H115" s="54"/>
    </row>
    <row r="116" spans="4:8" s="52" customFormat="1" x14ac:dyDescent="0.2">
      <c r="D116" s="54"/>
      <c r="H116" s="54"/>
    </row>
    <row r="117" spans="4:8" s="52" customFormat="1" x14ac:dyDescent="0.2">
      <c r="D117" s="54"/>
      <c r="H117" s="54"/>
    </row>
    <row r="118" spans="4:8" s="52" customFormat="1" x14ac:dyDescent="0.2">
      <c r="D118" s="54"/>
      <c r="H118" s="54"/>
    </row>
    <row r="119" spans="4:8" s="52" customFormat="1" x14ac:dyDescent="0.2">
      <c r="D119" s="54"/>
      <c r="H119" s="54"/>
    </row>
    <row r="120" spans="4:8" s="52" customFormat="1" x14ac:dyDescent="0.2">
      <c r="D120" s="54"/>
      <c r="H120" s="54"/>
    </row>
    <row r="121" spans="4:8" s="52" customFormat="1" x14ac:dyDescent="0.2">
      <c r="D121" s="54"/>
      <c r="H121" s="54"/>
    </row>
    <row r="122" spans="4:8" s="52" customFormat="1" x14ac:dyDescent="0.2">
      <c r="D122" s="54"/>
      <c r="H122" s="54"/>
    </row>
    <row r="123" spans="4:8" s="52" customFormat="1" x14ac:dyDescent="0.2">
      <c r="D123" s="54"/>
      <c r="H123" s="54"/>
    </row>
    <row r="124" spans="4:8" s="52" customFormat="1" x14ac:dyDescent="0.2">
      <c r="D124" s="54"/>
      <c r="H124" s="54"/>
    </row>
    <row r="125" spans="4:8" s="52" customFormat="1" x14ac:dyDescent="0.2">
      <c r="D125" s="54"/>
      <c r="H125" s="54"/>
    </row>
    <row r="126" spans="4:8" s="52" customFormat="1" x14ac:dyDescent="0.2">
      <c r="D126" s="54"/>
      <c r="H126" s="54"/>
    </row>
    <row r="127" spans="4:8" s="52" customFormat="1" x14ac:dyDescent="0.2">
      <c r="D127" s="54"/>
      <c r="H127" s="54"/>
    </row>
    <row r="128" spans="4:8" s="52" customFormat="1" x14ac:dyDescent="0.2">
      <c r="D128" s="54"/>
      <c r="H128" s="54"/>
    </row>
    <row r="129" spans="4:8" s="52" customFormat="1" x14ac:dyDescent="0.2">
      <c r="D129" s="54"/>
      <c r="H129" s="54"/>
    </row>
    <row r="130" spans="4:8" s="52" customFormat="1" x14ac:dyDescent="0.2">
      <c r="D130" s="54"/>
      <c r="H130" s="54"/>
    </row>
    <row r="131" spans="4:8" s="52" customFormat="1" x14ac:dyDescent="0.2">
      <c r="D131" s="54"/>
      <c r="H131" s="54"/>
    </row>
    <row r="132" spans="4:8" s="52" customFormat="1" x14ac:dyDescent="0.2">
      <c r="D132" s="54"/>
      <c r="H132" s="54"/>
    </row>
    <row r="133" spans="4:8" s="52" customFormat="1" x14ac:dyDescent="0.2">
      <c r="D133" s="54"/>
      <c r="H133" s="54"/>
    </row>
    <row r="134" spans="4:8" s="52" customFormat="1" x14ac:dyDescent="0.2">
      <c r="D134" s="54"/>
      <c r="H134" s="54"/>
    </row>
    <row r="135" spans="4:8" s="52" customFormat="1" x14ac:dyDescent="0.2">
      <c r="D135" s="54"/>
      <c r="H135" s="54"/>
    </row>
    <row r="136" spans="4:8" s="52" customFormat="1" x14ac:dyDescent="0.2">
      <c r="D136" s="54"/>
      <c r="H136" s="54"/>
    </row>
    <row r="137" spans="4:8" s="52" customFormat="1" x14ac:dyDescent="0.2">
      <c r="D137" s="54"/>
      <c r="H137" s="54"/>
    </row>
    <row r="138" spans="4:8" s="52" customFormat="1" x14ac:dyDescent="0.2">
      <c r="D138" s="54"/>
      <c r="H138" s="54"/>
    </row>
    <row r="139" spans="4:8" s="52" customFormat="1" x14ac:dyDescent="0.2">
      <c r="D139" s="54"/>
      <c r="H139" s="54"/>
    </row>
    <row r="140" spans="4:8" s="52" customFormat="1" x14ac:dyDescent="0.2">
      <c r="D140" s="54"/>
      <c r="H140" s="54"/>
    </row>
    <row r="141" spans="4:8" s="52" customFormat="1" x14ac:dyDescent="0.2">
      <c r="D141" s="54"/>
      <c r="H141" s="54"/>
    </row>
    <row r="142" spans="4:8" s="52" customFormat="1" x14ac:dyDescent="0.2">
      <c r="D142" s="54"/>
      <c r="H142" s="54"/>
    </row>
    <row r="143" spans="4:8" s="52" customFormat="1" x14ac:dyDescent="0.2">
      <c r="D143" s="54"/>
      <c r="H143" s="54"/>
    </row>
    <row r="144" spans="4:8" s="52" customFormat="1" x14ac:dyDescent="0.2">
      <c r="D144" s="54"/>
      <c r="H144" s="54"/>
    </row>
    <row r="145" spans="4:8" s="52" customFormat="1" x14ac:dyDescent="0.2">
      <c r="D145" s="54"/>
      <c r="H145" s="54"/>
    </row>
    <row r="146" spans="4:8" s="52" customFormat="1" x14ac:dyDescent="0.2">
      <c r="D146" s="54"/>
      <c r="H146" s="54"/>
    </row>
    <row r="147" spans="4:8" s="52" customFormat="1" x14ac:dyDescent="0.2">
      <c r="D147" s="54"/>
      <c r="H147" s="54"/>
    </row>
    <row r="148" spans="4:8" s="52" customFormat="1" x14ac:dyDescent="0.2">
      <c r="D148" s="54"/>
      <c r="H148" s="54"/>
    </row>
    <row r="149" spans="4:8" s="52" customFormat="1" x14ac:dyDescent="0.2">
      <c r="D149" s="54"/>
      <c r="H149" s="54"/>
    </row>
    <row r="150" spans="4:8" s="52" customFormat="1" x14ac:dyDescent="0.2">
      <c r="D150" s="54"/>
      <c r="H150" s="54"/>
    </row>
    <row r="151" spans="4:8" s="52" customFormat="1" x14ac:dyDescent="0.2">
      <c r="D151" s="54"/>
      <c r="H151" s="54"/>
    </row>
    <row r="152" spans="4:8" s="52" customFormat="1" x14ac:dyDescent="0.2">
      <c r="D152" s="54"/>
      <c r="H152" s="54"/>
    </row>
    <row r="153" spans="4:8" s="52" customFormat="1" x14ac:dyDescent="0.2">
      <c r="D153" s="54"/>
      <c r="H153" s="54"/>
    </row>
    <row r="154" spans="4:8" s="52" customFormat="1" x14ac:dyDescent="0.2">
      <c r="D154" s="54"/>
      <c r="H154" s="54"/>
    </row>
    <row r="155" spans="4:8" s="52" customFormat="1" x14ac:dyDescent="0.2">
      <c r="D155" s="54"/>
      <c r="H155" s="54"/>
    </row>
    <row r="156" spans="4:8" s="52" customFormat="1" x14ac:dyDescent="0.2">
      <c r="D156" s="54"/>
      <c r="H156" s="54"/>
    </row>
    <row r="157" spans="4:8" s="52" customFormat="1" x14ac:dyDescent="0.2">
      <c r="D157" s="54"/>
      <c r="H157" s="54"/>
    </row>
    <row r="158" spans="4:8" s="52" customFormat="1" x14ac:dyDescent="0.2">
      <c r="D158" s="54"/>
      <c r="H158" s="54"/>
    </row>
    <row r="159" spans="4:8" s="52" customFormat="1" x14ac:dyDescent="0.2">
      <c r="D159" s="54"/>
      <c r="H159" s="54"/>
    </row>
    <row r="160" spans="4:8" s="52" customFormat="1" x14ac:dyDescent="0.2">
      <c r="D160" s="54"/>
      <c r="H160" s="54"/>
    </row>
    <row r="161" spans="4:8" s="52" customFormat="1" x14ac:dyDescent="0.2">
      <c r="D161" s="54"/>
      <c r="H161" s="54"/>
    </row>
    <row r="162" spans="4:8" s="52" customFormat="1" x14ac:dyDescent="0.2">
      <c r="D162" s="54"/>
      <c r="H162" s="54"/>
    </row>
    <row r="163" spans="4:8" s="52" customFormat="1" x14ac:dyDescent="0.2">
      <c r="D163" s="54"/>
      <c r="H163" s="54"/>
    </row>
    <row r="164" spans="4:8" s="52" customFormat="1" x14ac:dyDescent="0.2">
      <c r="D164" s="54"/>
      <c r="H164" s="54"/>
    </row>
    <row r="165" spans="4:8" s="52" customFormat="1" x14ac:dyDescent="0.2">
      <c r="D165" s="54"/>
      <c r="H165" s="54"/>
    </row>
    <row r="166" spans="4:8" s="52" customFormat="1" x14ac:dyDescent="0.2">
      <c r="D166" s="54"/>
      <c r="H166" s="54"/>
    </row>
    <row r="167" spans="4:8" s="52" customFormat="1" x14ac:dyDescent="0.2">
      <c r="D167" s="54"/>
      <c r="H167" s="54"/>
    </row>
    <row r="168" spans="4:8" s="52" customFormat="1" x14ac:dyDescent="0.2">
      <c r="D168" s="54"/>
      <c r="H168" s="54"/>
    </row>
    <row r="169" spans="4:8" s="52" customFormat="1" x14ac:dyDescent="0.2">
      <c r="D169" s="54"/>
      <c r="H169" s="54"/>
    </row>
    <row r="170" spans="4:8" s="52" customFormat="1" x14ac:dyDescent="0.2">
      <c r="D170" s="54"/>
      <c r="H170" s="54"/>
    </row>
    <row r="171" spans="4:8" s="52" customFormat="1" x14ac:dyDescent="0.2">
      <c r="D171" s="54"/>
      <c r="H171" s="54"/>
    </row>
    <row r="172" spans="4:8" s="52" customFormat="1" x14ac:dyDescent="0.2">
      <c r="D172" s="54"/>
      <c r="H172" s="54"/>
    </row>
    <row r="173" spans="4:8" s="52" customFormat="1" x14ac:dyDescent="0.2">
      <c r="D173" s="54"/>
      <c r="H173" s="54"/>
    </row>
    <row r="174" spans="4:8" s="52" customFormat="1" x14ac:dyDescent="0.2">
      <c r="D174" s="54"/>
      <c r="H174" s="54"/>
    </row>
    <row r="175" spans="4:8" s="52" customFormat="1" x14ac:dyDescent="0.2">
      <c r="D175" s="54"/>
      <c r="H175" s="54"/>
    </row>
    <row r="176" spans="4:8" s="52" customFormat="1" x14ac:dyDescent="0.2">
      <c r="D176" s="54"/>
      <c r="H176" s="54"/>
    </row>
    <row r="177" spans="4:8" s="52" customFormat="1" x14ac:dyDescent="0.2">
      <c r="D177" s="54"/>
      <c r="H177" s="54"/>
    </row>
    <row r="178" spans="4:8" s="52" customFormat="1" x14ac:dyDescent="0.2">
      <c r="D178" s="54"/>
      <c r="H178" s="54"/>
    </row>
    <row r="179" spans="4:8" s="52" customFormat="1" x14ac:dyDescent="0.2">
      <c r="D179" s="54"/>
      <c r="H179" s="54"/>
    </row>
    <row r="180" spans="4:8" s="52" customFormat="1" x14ac:dyDescent="0.2">
      <c r="D180" s="54"/>
      <c r="H180" s="54"/>
    </row>
    <row r="181" spans="4:8" s="52" customFormat="1" x14ac:dyDescent="0.2">
      <c r="D181" s="54"/>
      <c r="H181" s="54"/>
    </row>
    <row r="182" spans="4:8" s="52" customFormat="1" x14ac:dyDescent="0.2">
      <c r="D182" s="54"/>
      <c r="H182" s="54"/>
    </row>
    <row r="183" spans="4:8" s="52" customFormat="1" x14ac:dyDescent="0.2">
      <c r="D183" s="54"/>
      <c r="H183" s="54"/>
    </row>
    <row r="184" spans="4:8" s="52" customFormat="1" x14ac:dyDescent="0.2">
      <c r="D184" s="54"/>
      <c r="H184" s="54"/>
    </row>
    <row r="185" spans="4:8" s="52" customFormat="1" x14ac:dyDescent="0.2">
      <c r="D185" s="54"/>
      <c r="H185" s="54"/>
    </row>
    <row r="186" spans="4:8" s="52" customFormat="1" x14ac:dyDescent="0.2">
      <c r="D186" s="54"/>
      <c r="H186" s="54"/>
    </row>
    <row r="187" spans="4:8" s="52" customFormat="1" x14ac:dyDescent="0.2">
      <c r="D187" s="54"/>
      <c r="H187" s="54"/>
    </row>
    <row r="188" spans="4:8" s="52" customFormat="1" x14ac:dyDescent="0.2">
      <c r="D188" s="54"/>
      <c r="H188" s="54"/>
    </row>
    <row r="189" spans="4:8" s="52" customFormat="1" x14ac:dyDescent="0.2">
      <c r="D189" s="54"/>
      <c r="H189" s="54"/>
    </row>
    <row r="190" spans="4:8" s="52" customFormat="1" x14ac:dyDescent="0.2">
      <c r="D190" s="54"/>
      <c r="H190" s="54"/>
    </row>
    <row r="191" spans="4:8" s="52" customFormat="1" x14ac:dyDescent="0.2">
      <c r="D191" s="54"/>
      <c r="H191" s="54"/>
    </row>
    <row r="192" spans="4:8" s="52" customFormat="1" x14ac:dyDescent="0.2">
      <c r="D192" s="54"/>
      <c r="H192" s="54"/>
    </row>
    <row r="193" spans="4:8" s="52" customFormat="1" x14ac:dyDescent="0.2">
      <c r="D193" s="54"/>
      <c r="H193" s="54"/>
    </row>
    <row r="194" spans="4:8" s="52" customFormat="1" x14ac:dyDescent="0.2">
      <c r="D194" s="54"/>
      <c r="H194" s="54"/>
    </row>
    <row r="195" spans="4:8" s="52" customFormat="1" x14ac:dyDescent="0.2">
      <c r="D195" s="54"/>
      <c r="H195" s="54"/>
    </row>
    <row r="196" spans="4:8" s="52" customFormat="1" x14ac:dyDescent="0.2">
      <c r="D196" s="54"/>
      <c r="H196" s="54"/>
    </row>
    <row r="197" spans="4:8" s="52" customFormat="1" x14ac:dyDescent="0.2">
      <c r="D197" s="54"/>
      <c r="H197" s="54"/>
    </row>
    <row r="198" spans="4:8" s="52" customFormat="1" x14ac:dyDescent="0.2">
      <c r="D198" s="54"/>
      <c r="H198" s="54"/>
    </row>
    <row r="199" spans="4:8" s="52" customFormat="1" x14ac:dyDescent="0.2">
      <c r="D199" s="54"/>
      <c r="H199" s="54"/>
    </row>
    <row r="200" spans="4:8" s="52" customFormat="1" x14ac:dyDescent="0.2">
      <c r="D200" s="54"/>
      <c r="H200" s="54"/>
    </row>
    <row r="201" spans="4:8" s="52" customFormat="1" x14ac:dyDescent="0.2">
      <c r="D201" s="54"/>
      <c r="H201" s="54"/>
    </row>
    <row r="202" spans="4:8" s="52" customFormat="1" x14ac:dyDescent="0.2">
      <c r="D202" s="54"/>
      <c r="H202" s="54"/>
    </row>
    <row r="203" spans="4:8" s="52" customFormat="1" x14ac:dyDescent="0.2">
      <c r="D203" s="54"/>
      <c r="H203" s="54"/>
    </row>
  </sheetData>
  <sheetProtection sheet="1" objects="1" scenarios="1"/>
  <mergeCells count="8">
    <mergeCell ref="E5:E12"/>
    <mergeCell ref="E21:E25"/>
    <mergeCell ref="E14:E19"/>
    <mergeCell ref="E27:E32"/>
    <mergeCell ref="A5:A8"/>
    <mergeCell ref="A17:A26"/>
    <mergeCell ref="A10:A16"/>
    <mergeCell ref="A27:A3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Likviditetsflow</vt:lpstr>
      <vt:lpstr>Månedlige udgifter</vt:lpstr>
      <vt:lpstr>'Månedlige udgifter'!Udskriftsområde</vt:lpstr>
    </vt:vector>
  </TitlesOfParts>
  <Company>Bankdata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jowt</dc:creator>
  <cp:lastModifiedBy>Karin Rask Johannsen</cp:lastModifiedBy>
  <cp:lastPrinted>2018-10-29T09:27:52Z</cp:lastPrinted>
  <dcterms:created xsi:type="dcterms:W3CDTF">2015-12-18T09:58:46Z</dcterms:created>
  <dcterms:modified xsi:type="dcterms:W3CDTF">2022-11-04T09:24:10Z</dcterms:modified>
</cp:coreProperties>
</file>