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fdeling\Kommunikation &amp; Marketing\Regnskabsmateriale\2023 Halvårsrapport\Tal\"/>
    </mc:Choice>
  </mc:AlternateContent>
  <xr:revisionPtr revIDLastSave="0" documentId="13_ncr:1_{DCF3446E-AB9E-4153-941E-E2EED5471E96}" xr6:coauthVersionLast="47" xr6:coauthVersionMax="47" xr10:uidLastSave="{00000000-0000-0000-0000-000000000000}"/>
  <bookViews>
    <workbookView xWindow="28680" yWindow="-120" windowWidth="29040" windowHeight="17640" xr2:uid="{D395DC62-8FE8-4E7A-99F0-1F28924CE19B}"/>
  </bookViews>
  <sheets>
    <sheet name="EU KM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rint_Area" localSheetId="0">'EU KM1'!$B$2:$F$50</definedName>
    <definedName name="_xlnm.Print_Area" localSheetId="0">'EU KM1'!$B$2:$F$50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  <c r="D20" i="1" l="1"/>
  <c r="D29" i="1" s="1"/>
  <c r="D18" i="1"/>
  <c r="D19" i="1" s="1"/>
  <c r="D30" i="1" l="1"/>
  <c r="H45" i="1"/>
  <c r="H28" i="1"/>
  <c r="H20" i="1"/>
  <c r="H18" i="1"/>
  <c r="H19" i="1" s="1"/>
  <c r="H29" i="1" l="1"/>
</calcChain>
</file>

<file path=xl/sharedStrings.xml><?xml version="1.0" encoding="utf-8"?>
<sst xmlns="http://schemas.openxmlformats.org/spreadsheetml/2006/main" count="69" uniqueCount="67">
  <si>
    <t>a</t>
  </si>
  <si>
    <t>b</t>
  </si>
  <si>
    <t>c</t>
  </si>
  <si>
    <t>d</t>
  </si>
  <si>
    <t>T-1</t>
  </si>
  <si>
    <t>T-3</t>
  </si>
  <si>
    <t>Tilgængeligt kapitalgrundlag (beløb)</t>
  </si>
  <si>
    <t xml:space="preserve">Egentlig kernekapital (CET1) </t>
  </si>
  <si>
    <t xml:space="preserve">Kernekapital </t>
  </si>
  <si>
    <t xml:space="preserve">Samlet kapital </t>
  </si>
  <si>
    <t>Risikovægtede eksponeringer</t>
  </si>
  <si>
    <t>Samlet risikoeksponering</t>
  </si>
  <si>
    <r>
      <rPr>
        <b/>
        <sz val="11"/>
        <color rgb="FF000000"/>
        <rFont val="Calibri"/>
        <family val="2"/>
        <scheme val="minor"/>
      </rPr>
      <t>Kapitalprocenter (som en procentdel af den risikovægtede eksponering)</t>
    </r>
  </si>
  <si>
    <r>
      <rPr>
        <sz val="11"/>
        <color theme="1"/>
        <rFont val="Calibri"/>
        <family val="2"/>
        <scheme val="minor"/>
      </rPr>
      <t>Egentlig kernekapitalprocent (%)</t>
    </r>
  </si>
  <si>
    <t>Kernekapitalprocent (%)</t>
  </si>
  <si>
    <t>Kapitalprocent i alt (%)</t>
  </si>
  <si>
    <t>Krav om yderligere kapitalgrundlag til at tage højde for andre risici end risikoen for overdreven gearing (som en procentdel af den risikovægtede eksponering)</t>
  </si>
  <si>
    <t>EU 7a</t>
  </si>
  <si>
    <r>
      <rPr>
        <sz val="11"/>
        <color theme="1"/>
        <rFont val="Calibri"/>
        <family val="2"/>
        <scheme val="minor"/>
      </rPr>
      <t>Krav om yderligere kapitalgrundlag til at tage højde for andre risici end risikoen for overdreven gearing (%)</t>
    </r>
    <r>
      <rPr>
        <sz val="11"/>
        <color rgb="FF000000"/>
        <rFont val="Calibri"/>
        <family val="2"/>
        <scheme val="minor"/>
      </rPr>
      <t xml:space="preserve"> </t>
    </r>
  </si>
  <si>
    <t>EU 7b</t>
  </si>
  <si>
    <t xml:space="preserve">     heraf: i form af egentlig kernekapital (procentpoint)</t>
  </si>
  <si>
    <t>EU 7c</t>
  </si>
  <si>
    <t xml:space="preserve">     heraf: i form af kernekapital (procentpoint)</t>
  </si>
  <si>
    <t>EU 7d</t>
  </si>
  <si>
    <t>Samlede SREP-kapitalgrundlagskrav (%)</t>
  </si>
  <si>
    <t>Kombineret bufferkrav og sammenlagt kapitalkrav (som en procentdel af den risikovægtede eksponering)</t>
  </si>
  <si>
    <t>Kapitalbevaringsbuffer (%)</t>
  </si>
  <si>
    <t>EU 8a</t>
  </si>
  <si>
    <t>Bevaringsbuffer som følge af makroprudentiel eller systemisk risiko identificeret på medlemsstatsniveau (%)</t>
  </si>
  <si>
    <t>Institutspecifik kontracyklisk kapitalbuffer (%)</t>
  </si>
  <si>
    <t>EU 9a</t>
  </si>
  <si>
    <t>Systemisk risikobuffer (%)</t>
  </si>
  <si>
    <t>Buffer for globale systemisk vigtige institutter (%)</t>
  </si>
  <si>
    <t>EU 10a</t>
  </si>
  <si>
    <t>Buffer for andre systemisk vigtige institutter (%)</t>
  </si>
  <si>
    <t>Kombineret bufferkrav (%)</t>
  </si>
  <si>
    <t>EU 11a</t>
  </si>
  <si>
    <t>Sammenlagte kapitalkrav (%)</t>
  </si>
  <si>
    <t>Tilgængelig egentlig kernekapital efter opfyldelse af samlede SREP-kapitalgrundlagskrav (%)</t>
  </si>
  <si>
    <t>Gearingsgrad</t>
  </si>
  <si>
    <t>Samlet eksponeringsmål</t>
  </si>
  <si>
    <t>Gearingsgrad (%)</t>
  </si>
  <si>
    <r>
      <rPr>
        <b/>
        <sz val="11"/>
        <color theme="1"/>
        <rFont val="Calibri"/>
        <family val="2"/>
        <scheme val="minor"/>
      </rPr>
      <t>Krav om yderligere kapitalgrundlag til at tage højde for risikoen for overdreven gearing (som en procentdel af det samlede eksponeringsmål)</t>
    </r>
  </si>
  <si>
    <t>EU 14a</t>
  </si>
  <si>
    <t xml:space="preserve">Krav om yderligere kapitalgrundlag til at tage højde for risikoen for overdreven gearing (%) </t>
  </si>
  <si>
    <t>EU 14b</t>
  </si>
  <si>
    <t>EU 14c</t>
  </si>
  <si>
    <t>Samlede SREP-gearingsgradkrav (%)</t>
  </si>
  <si>
    <t>Gearingsgradbuffer og sammenlagt gearingsgradkrav (som en procentdel af det samlede eksponeringsmål)</t>
  </si>
  <si>
    <t>EU 14d</t>
  </si>
  <si>
    <t>Krav vedrørende gearingsgradbuffer (%)</t>
  </si>
  <si>
    <t>EU 14e</t>
  </si>
  <si>
    <t>Sammenlagt gearingsgradkrav (%)</t>
  </si>
  <si>
    <t>Likviditetsdækningsgrad</t>
  </si>
  <si>
    <t>Likvide aktiver af høj kvalitet (HQLA) i alt (vægtet værdi — gennemsnit)</t>
  </si>
  <si>
    <t>EU 16a</t>
  </si>
  <si>
    <t xml:space="preserve">Udgående pengestrømme — Samlet vægtet værdi </t>
  </si>
  <si>
    <t>EU 16b</t>
  </si>
  <si>
    <t xml:space="preserve">Indgående pengestrømme — Samlet vægtet værdi </t>
  </si>
  <si>
    <t>Nettopengestrømme i alt (justeret værdi)</t>
  </si>
  <si>
    <t>Likviditetsdækningsgrad (%)</t>
  </si>
  <si>
    <t>Net stable funding ratio</t>
  </si>
  <si>
    <t>Tilgængelig stabil finansiering i alt</t>
  </si>
  <si>
    <t>Krævet stabil finansiering i alt</t>
  </si>
  <si>
    <t>NSFR (%)</t>
  </si>
  <si>
    <t>Skema EU KM1 – Skema om væsentlige målekriterier (Djurslands Bank A/S)</t>
  </si>
  <si>
    <t>(mio. DKK.)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</si>
</sst>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AA322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3" fillId="0" borderId="0" xfId="0" applyFont="1"/>
    <xf numFmtId="0" fontId="0" fillId="0" borderId="2" xfId="0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0" fontId="6" fillId="0" borderId="2" xfId="2" applyNumberFormat="1" applyFont="1" applyFill="1" applyBorder="1" applyAlignment="1">
      <alignment horizontal="right" vertical="center" wrapText="1"/>
    </xf>
    <xf numFmtId="10" fontId="6" fillId="0" borderId="2" xfId="2" applyNumberFormat="1" applyFont="1" applyBorder="1" applyAlignment="1">
      <alignment horizontal="right" vertical="center" wrapText="1"/>
    </xf>
    <xf numFmtId="10" fontId="6" fillId="0" borderId="2" xfId="2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9" fontId="6" fillId="0" borderId="2" xfId="2" applyFont="1" applyBorder="1" applyAlignment="1">
      <alignment horizontal="center" vertical="center" wrapText="1"/>
    </xf>
    <xf numFmtId="10" fontId="0" fillId="0" borderId="0" xfId="0" applyNumberFormat="1"/>
    <xf numFmtId="10" fontId="6" fillId="0" borderId="2" xfId="2" quotePrefix="1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justify" vertical="center" wrapText="1"/>
    </xf>
    <xf numFmtId="164" fontId="6" fillId="0" borderId="2" xfId="1" applyNumberFormat="1" applyFont="1" applyFill="1" applyBorder="1" applyAlignment="1">
      <alignment horizontal="right" vertical="center" wrapText="1"/>
    </xf>
    <xf numFmtId="164" fontId="6" fillId="0" borderId="2" xfId="1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2" fillId="0" borderId="0" xfId="0" applyFont="1"/>
    <xf numFmtId="10" fontId="9" fillId="0" borderId="2" xfId="2" applyNumberFormat="1" applyFont="1" applyFill="1" applyBorder="1" applyAlignment="1">
      <alignment horizontal="right" vertical="center" wrapText="1"/>
    </xf>
    <xf numFmtId="10" fontId="9" fillId="0" borderId="2" xfId="2" applyNumberFormat="1" applyFont="1" applyBorder="1" applyAlignment="1">
      <alignment horizontal="right" vertical="center" wrapText="1"/>
    </xf>
    <xf numFmtId="10" fontId="2" fillId="0" borderId="2" xfId="2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0" fontId="9" fillId="0" borderId="2" xfId="2" quotePrefix="1" applyNumberFormat="1" applyFont="1" applyBorder="1" applyAlignment="1">
      <alignment horizontal="right" vertical="center" wrapText="1"/>
    </xf>
    <xf numFmtId="0" fontId="0" fillId="0" borderId="2" xfId="0" applyBorder="1"/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A235F-67A3-4814-8B46-C52BB42D3802}">
  <dimension ref="A1:L134"/>
  <sheetViews>
    <sheetView showGridLines="0" tabSelected="1" zoomScaleNormal="100" workbookViewId="0">
      <selection activeCell="C5" sqref="C5"/>
    </sheetView>
  </sheetViews>
  <sheetFormatPr defaultRowHeight="15" x14ac:dyDescent="0.25"/>
  <cols>
    <col min="1" max="1" width="4.42578125" customWidth="1"/>
    <col min="2" max="2" width="8.42578125" customWidth="1"/>
    <col min="3" max="3" width="60.140625" customWidth="1"/>
    <col min="4" max="4" width="10.42578125" bestFit="1" customWidth="1"/>
    <col min="5" max="5" width="3.7109375" customWidth="1"/>
    <col min="6" max="6" width="10.42578125" bestFit="1" customWidth="1"/>
    <col min="7" max="7" width="3.7109375" customWidth="1"/>
    <col min="8" max="8" width="10.42578125" bestFit="1" customWidth="1"/>
  </cols>
  <sheetData>
    <row r="1" spans="1:8" x14ac:dyDescent="0.25">
      <c r="A1" s="1"/>
    </row>
    <row r="2" spans="1:8" x14ac:dyDescent="0.25">
      <c r="A2" s="1"/>
      <c r="B2" s="2" t="s">
        <v>65</v>
      </c>
    </row>
    <row r="3" spans="1:8" x14ac:dyDescent="0.25">
      <c r="A3" s="1"/>
    </row>
    <row r="4" spans="1:8" ht="30" customHeight="1" x14ac:dyDescent="0.25">
      <c r="A4" s="1"/>
      <c r="B4" s="40" t="s">
        <v>66</v>
      </c>
      <c r="C4" s="41"/>
      <c r="D4" s="32" t="s">
        <v>0</v>
      </c>
      <c r="E4" s="3" t="s">
        <v>1</v>
      </c>
      <c r="F4" s="3" t="s">
        <v>2</v>
      </c>
      <c r="G4" s="3" t="s">
        <v>3</v>
      </c>
      <c r="H4" s="3" t="s">
        <v>2</v>
      </c>
    </row>
    <row r="5" spans="1:8" x14ac:dyDescent="0.25">
      <c r="A5" s="1"/>
      <c r="B5" s="4"/>
      <c r="C5" s="5"/>
      <c r="D5" s="33">
        <v>45107</v>
      </c>
      <c r="E5" s="3" t="s">
        <v>4</v>
      </c>
      <c r="F5" s="6">
        <v>44926</v>
      </c>
      <c r="G5" s="3" t="s">
        <v>5</v>
      </c>
      <c r="H5" s="6">
        <v>44742</v>
      </c>
    </row>
    <row r="6" spans="1:8" x14ac:dyDescent="0.25">
      <c r="A6" s="1"/>
      <c r="B6" s="7"/>
      <c r="C6" s="42" t="s">
        <v>6</v>
      </c>
      <c r="D6" s="43"/>
      <c r="E6" s="43"/>
      <c r="F6" s="43"/>
      <c r="G6" s="43"/>
      <c r="H6" s="44"/>
    </row>
    <row r="7" spans="1:8" x14ac:dyDescent="0.25">
      <c r="A7" s="1"/>
      <c r="B7" s="8">
        <v>1</v>
      </c>
      <c r="C7" s="9" t="s">
        <v>7</v>
      </c>
      <c r="D7" s="10">
        <v>1152.1479999999999</v>
      </c>
      <c r="E7" s="11"/>
      <c r="F7" s="10">
        <v>1169.355</v>
      </c>
      <c r="G7" s="8"/>
      <c r="H7" s="11">
        <v>1098</v>
      </c>
    </row>
    <row r="8" spans="1:8" x14ac:dyDescent="0.25">
      <c r="A8" s="1"/>
      <c r="B8" s="8">
        <v>2</v>
      </c>
      <c r="C8" s="9" t="s">
        <v>8</v>
      </c>
      <c r="D8" s="10">
        <v>1152.1479999999999</v>
      </c>
      <c r="E8" s="11"/>
      <c r="F8" s="10">
        <v>1169.355</v>
      </c>
      <c r="G8" s="8"/>
      <c r="H8" s="11">
        <v>1098</v>
      </c>
    </row>
    <row r="9" spans="1:8" x14ac:dyDescent="0.25">
      <c r="A9" s="1"/>
      <c r="B9" s="8">
        <v>3</v>
      </c>
      <c r="C9" s="9" t="s">
        <v>9</v>
      </c>
      <c r="D9" s="10">
        <v>1291.288</v>
      </c>
      <c r="E9" s="11"/>
      <c r="F9" s="10">
        <v>1305.942</v>
      </c>
      <c r="G9" s="8"/>
      <c r="H9" s="11">
        <v>1148</v>
      </c>
    </row>
    <row r="10" spans="1:8" x14ac:dyDescent="0.25">
      <c r="A10" s="1"/>
      <c r="B10" s="12"/>
      <c r="C10" s="37" t="s">
        <v>10</v>
      </c>
      <c r="D10" s="38"/>
      <c r="E10" s="38"/>
      <c r="F10" s="38"/>
      <c r="G10" s="38"/>
      <c r="H10" s="39"/>
    </row>
    <row r="11" spans="1:8" x14ac:dyDescent="0.25">
      <c r="A11" s="1"/>
      <c r="B11" s="8">
        <v>4</v>
      </c>
      <c r="C11" s="9" t="s">
        <v>11</v>
      </c>
      <c r="D11" s="10">
        <v>5453.18</v>
      </c>
      <c r="E11" s="11"/>
      <c r="F11" s="10">
        <v>5113.4260000000004</v>
      </c>
      <c r="G11" s="8"/>
      <c r="H11" s="11">
        <v>6062</v>
      </c>
    </row>
    <row r="12" spans="1:8" ht="15" customHeight="1" x14ac:dyDescent="0.25">
      <c r="A12" s="1"/>
      <c r="B12" s="12"/>
      <c r="C12" s="45" t="s">
        <v>12</v>
      </c>
      <c r="D12" s="46"/>
      <c r="E12" s="46"/>
      <c r="F12" s="46"/>
      <c r="G12" s="46"/>
      <c r="H12" s="47"/>
    </row>
    <row r="13" spans="1:8" x14ac:dyDescent="0.25">
      <c r="A13" s="1"/>
      <c r="B13" s="8">
        <v>5</v>
      </c>
      <c r="C13" s="9" t="s">
        <v>13</v>
      </c>
      <c r="D13" s="13">
        <v>0.21128</v>
      </c>
      <c r="E13" s="14"/>
      <c r="F13" s="13">
        <v>0.228683</v>
      </c>
      <c r="G13" s="15"/>
      <c r="H13" s="14">
        <v>0.18107699999999999</v>
      </c>
    </row>
    <row r="14" spans="1:8" x14ac:dyDescent="0.25">
      <c r="A14" s="1"/>
      <c r="B14" s="8">
        <v>6</v>
      </c>
      <c r="C14" s="9" t="s">
        <v>14</v>
      </c>
      <c r="D14" s="13">
        <v>0.21128</v>
      </c>
      <c r="E14" s="14"/>
      <c r="F14" s="13">
        <v>0.228683</v>
      </c>
      <c r="G14" s="15"/>
      <c r="H14" s="14">
        <v>0.18107699999999999</v>
      </c>
    </row>
    <row r="15" spans="1:8" x14ac:dyDescent="0.25">
      <c r="A15" s="1"/>
      <c r="B15" s="8">
        <v>7</v>
      </c>
      <c r="C15" s="9" t="s">
        <v>15</v>
      </c>
      <c r="D15" s="13">
        <v>0.23679500000000001</v>
      </c>
      <c r="E15" s="14"/>
      <c r="F15" s="13">
        <v>0.25539499999999998</v>
      </c>
      <c r="G15" s="15"/>
      <c r="H15" s="14">
        <v>0.18928600000000001</v>
      </c>
    </row>
    <row r="16" spans="1:8" ht="29.1" customHeight="1" x14ac:dyDescent="0.25">
      <c r="A16" s="1"/>
      <c r="B16" s="12"/>
      <c r="C16" s="34" t="s">
        <v>16</v>
      </c>
      <c r="D16" s="35"/>
      <c r="E16" s="35"/>
      <c r="F16" s="35"/>
      <c r="G16" s="35"/>
      <c r="H16" s="36"/>
    </row>
    <row r="17" spans="1:12" ht="30" x14ac:dyDescent="0.25">
      <c r="A17" s="1"/>
      <c r="B17" s="8" t="s">
        <v>17</v>
      </c>
      <c r="C17" s="16" t="s">
        <v>18</v>
      </c>
      <c r="D17" s="13">
        <v>1.4524E-2</v>
      </c>
      <c r="E17" s="13"/>
      <c r="F17" s="13">
        <v>1.6060000000000005E-2</v>
      </c>
      <c r="G17" s="17"/>
      <c r="H17" s="14">
        <v>1.3533E-2</v>
      </c>
    </row>
    <row r="18" spans="1:12" x14ac:dyDescent="0.25">
      <c r="A18" s="1"/>
      <c r="B18" s="8" t="s">
        <v>19</v>
      </c>
      <c r="C18" s="16" t="s">
        <v>20</v>
      </c>
      <c r="D18" s="13">
        <f>D17*4.5%/8%</f>
        <v>8.1697499999999999E-3</v>
      </c>
      <c r="E18" s="13"/>
      <c r="F18" s="13">
        <v>9.0340000000000004E-3</v>
      </c>
      <c r="G18" s="17"/>
      <c r="H18" s="14">
        <f>H17*4.5/8</f>
        <v>7.6123125000000002E-3</v>
      </c>
    </row>
    <row r="19" spans="1:12" x14ac:dyDescent="0.25">
      <c r="A19" s="1"/>
      <c r="B19" s="8" t="s">
        <v>21</v>
      </c>
      <c r="C19" s="16" t="s">
        <v>22</v>
      </c>
      <c r="D19" s="13">
        <f>D17-D18</f>
        <v>6.3542500000000005E-3</v>
      </c>
      <c r="E19" s="13"/>
      <c r="F19" s="13">
        <v>1.2045E-2</v>
      </c>
      <c r="G19" s="17"/>
      <c r="H19" s="14">
        <f>H17-H18</f>
        <v>5.9206874999999997E-3</v>
      </c>
    </row>
    <row r="20" spans="1:12" x14ac:dyDescent="0.25">
      <c r="A20" s="1"/>
      <c r="B20" s="8" t="s">
        <v>23</v>
      </c>
      <c r="C20" s="16" t="s">
        <v>24</v>
      </c>
      <c r="D20" s="13">
        <f>8%+D17</f>
        <v>9.4523999999999997E-2</v>
      </c>
      <c r="E20" s="13"/>
      <c r="F20" s="13">
        <v>9.6060000000000006E-2</v>
      </c>
      <c r="G20" s="17"/>
      <c r="H20" s="14">
        <f>8%+H17</f>
        <v>9.3533000000000005E-2</v>
      </c>
      <c r="J20" s="18"/>
      <c r="K20" s="18"/>
      <c r="L20" s="18"/>
    </row>
    <row r="21" spans="1:12" ht="15.75" customHeight="1" x14ac:dyDescent="0.25">
      <c r="A21" s="1"/>
      <c r="B21" s="12"/>
      <c r="C21" s="34" t="s">
        <v>25</v>
      </c>
      <c r="D21" s="35"/>
      <c r="E21" s="35"/>
      <c r="F21" s="35"/>
      <c r="G21" s="35"/>
      <c r="H21" s="36"/>
    </row>
    <row r="22" spans="1:12" x14ac:dyDescent="0.25">
      <c r="A22" s="1"/>
      <c r="B22" s="8">
        <v>8</v>
      </c>
      <c r="C22" s="9" t="s">
        <v>26</v>
      </c>
      <c r="D22" s="13">
        <v>2.5000000000000001E-2</v>
      </c>
      <c r="E22" s="14"/>
      <c r="F22" s="13">
        <v>2.5000000000000001E-2</v>
      </c>
      <c r="G22" s="15"/>
      <c r="H22" s="14">
        <v>2.5000000000000001E-2</v>
      </c>
    </row>
    <row r="23" spans="1:12" ht="30" x14ac:dyDescent="0.25">
      <c r="A23" s="1"/>
      <c r="B23" s="8" t="s">
        <v>27</v>
      </c>
      <c r="C23" s="9" t="s">
        <v>28</v>
      </c>
      <c r="D23" s="13">
        <v>0</v>
      </c>
      <c r="E23" s="14"/>
      <c r="F23" s="13">
        <v>0</v>
      </c>
      <c r="G23" s="15"/>
      <c r="H23" s="14">
        <v>0</v>
      </c>
    </row>
    <row r="24" spans="1:12" x14ac:dyDescent="0.25">
      <c r="A24" s="1"/>
      <c r="B24" s="8">
        <v>9</v>
      </c>
      <c r="C24" s="9" t="s">
        <v>29</v>
      </c>
      <c r="D24" s="13">
        <v>2.5000000000000001E-2</v>
      </c>
      <c r="E24" s="14"/>
      <c r="F24" s="13">
        <v>0.02</v>
      </c>
      <c r="G24" s="15"/>
      <c r="H24" s="14">
        <v>0</v>
      </c>
    </row>
    <row r="25" spans="1:12" x14ac:dyDescent="0.25">
      <c r="A25" s="1"/>
      <c r="B25" s="8" t="s">
        <v>30</v>
      </c>
      <c r="C25" s="9" t="s">
        <v>31</v>
      </c>
      <c r="D25" s="13">
        <v>0</v>
      </c>
      <c r="E25" s="14"/>
      <c r="F25" s="13">
        <v>0</v>
      </c>
      <c r="G25" s="15"/>
      <c r="H25" s="14">
        <v>0</v>
      </c>
    </row>
    <row r="26" spans="1:12" x14ac:dyDescent="0.25">
      <c r="A26" s="1"/>
      <c r="B26" s="8">
        <v>10</v>
      </c>
      <c r="C26" s="9" t="s">
        <v>32</v>
      </c>
      <c r="D26" s="13">
        <v>0</v>
      </c>
      <c r="E26" s="19"/>
      <c r="F26" s="13">
        <v>0</v>
      </c>
      <c r="G26" s="15"/>
      <c r="H26" s="14">
        <v>0</v>
      </c>
    </row>
    <row r="27" spans="1:12" x14ac:dyDescent="0.25">
      <c r="A27" s="1"/>
      <c r="B27" s="8" t="s">
        <v>33</v>
      </c>
      <c r="C27" s="16" t="s">
        <v>34</v>
      </c>
      <c r="D27" s="13">
        <v>0</v>
      </c>
      <c r="E27" s="14"/>
      <c r="F27" s="13">
        <v>0</v>
      </c>
      <c r="G27" s="15"/>
      <c r="H27" s="14">
        <v>0</v>
      </c>
    </row>
    <row r="28" spans="1:12" x14ac:dyDescent="0.25">
      <c r="A28" s="1"/>
      <c r="B28" s="8">
        <v>11</v>
      </c>
      <c r="C28" s="9" t="s">
        <v>35</v>
      </c>
      <c r="D28" s="13">
        <v>0.05</v>
      </c>
      <c r="E28" s="14"/>
      <c r="F28" s="13">
        <v>4.4999999999999998E-2</v>
      </c>
      <c r="G28" s="15"/>
      <c r="H28" s="14">
        <f>H22+H24</f>
        <v>2.5000000000000001E-2</v>
      </c>
    </row>
    <row r="29" spans="1:12" x14ac:dyDescent="0.25">
      <c r="A29" s="1"/>
      <c r="B29" s="8" t="s">
        <v>36</v>
      </c>
      <c r="C29" s="9" t="s">
        <v>37</v>
      </c>
      <c r="D29" s="13">
        <f>D20+D28</f>
        <v>0.14452399999999999</v>
      </c>
      <c r="E29" s="14"/>
      <c r="F29" s="13">
        <v>0.14106000000000002</v>
      </c>
      <c r="G29" s="15"/>
      <c r="H29" s="14">
        <f>H20+H28</f>
        <v>0.118533</v>
      </c>
    </row>
    <row r="30" spans="1:12" ht="14.45" customHeight="1" x14ac:dyDescent="0.25">
      <c r="A30" s="1"/>
      <c r="B30" s="8">
        <v>12</v>
      </c>
      <c r="C30" s="9" t="s">
        <v>38</v>
      </c>
      <c r="D30" s="13">
        <f>D13-D20</f>
        <v>0.116756</v>
      </c>
      <c r="E30" s="14"/>
      <c r="F30" s="13">
        <v>0.13262299999999999</v>
      </c>
      <c r="G30" s="15"/>
      <c r="H30" s="14">
        <v>8.7499999999999994E-2</v>
      </c>
    </row>
    <row r="31" spans="1:12" x14ac:dyDescent="0.25">
      <c r="A31" s="1"/>
      <c r="B31" s="12"/>
      <c r="C31" s="37" t="s">
        <v>39</v>
      </c>
      <c r="D31" s="38"/>
      <c r="E31" s="38"/>
      <c r="F31" s="38"/>
      <c r="G31" s="38"/>
      <c r="H31" s="39"/>
    </row>
    <row r="32" spans="1:12" x14ac:dyDescent="0.25">
      <c r="A32" s="1"/>
      <c r="B32" s="8">
        <v>13</v>
      </c>
      <c r="C32" s="20" t="s">
        <v>40</v>
      </c>
      <c r="D32" s="21">
        <v>12087.191000000001</v>
      </c>
      <c r="E32" s="22"/>
      <c r="F32" s="21">
        <v>11560.499165529998</v>
      </c>
      <c r="G32" s="8"/>
      <c r="H32" s="22">
        <v>12835</v>
      </c>
    </row>
    <row r="33" spans="1:8" x14ac:dyDescent="0.25">
      <c r="A33" s="1"/>
      <c r="B33" s="23">
        <v>14</v>
      </c>
      <c r="C33" s="24" t="s">
        <v>41</v>
      </c>
      <c r="D33" s="13">
        <v>9.5320000000000002E-2</v>
      </c>
      <c r="E33" s="14"/>
      <c r="F33" s="13">
        <v>0.101151</v>
      </c>
      <c r="G33" s="15"/>
      <c r="H33" s="14">
        <v>8.5861999999999994E-2</v>
      </c>
    </row>
    <row r="34" spans="1:8" x14ac:dyDescent="0.25">
      <c r="B34" s="12"/>
      <c r="C34" s="34" t="s">
        <v>42</v>
      </c>
      <c r="D34" s="35"/>
      <c r="E34" s="35"/>
      <c r="F34" s="35"/>
      <c r="G34" s="35"/>
      <c r="H34" s="36"/>
    </row>
    <row r="35" spans="1:8" s="25" customFormat="1" ht="30" x14ac:dyDescent="0.25">
      <c r="B35" s="23" t="s">
        <v>43</v>
      </c>
      <c r="C35" s="16" t="s">
        <v>44</v>
      </c>
      <c r="D35" s="26">
        <v>0</v>
      </c>
      <c r="E35" s="26"/>
      <c r="F35" s="26">
        <v>0</v>
      </c>
      <c r="G35" s="28"/>
      <c r="H35" s="27">
        <v>0</v>
      </c>
    </row>
    <row r="36" spans="1:8" s="25" customFormat="1" x14ac:dyDescent="0.25">
      <c r="B36" s="23" t="s">
        <v>45</v>
      </c>
      <c r="C36" s="16" t="s">
        <v>20</v>
      </c>
      <c r="D36" s="26">
        <v>0</v>
      </c>
      <c r="E36" s="26"/>
      <c r="F36" s="26">
        <v>0</v>
      </c>
      <c r="G36" s="28"/>
      <c r="H36" s="27">
        <v>0</v>
      </c>
    </row>
    <row r="37" spans="1:8" s="25" customFormat="1" x14ac:dyDescent="0.25">
      <c r="B37" s="23" t="s">
        <v>46</v>
      </c>
      <c r="C37" s="16" t="s">
        <v>47</v>
      </c>
      <c r="D37" s="26">
        <v>4.4999999999999998E-2</v>
      </c>
      <c r="E37" s="26"/>
      <c r="F37" s="26">
        <v>4.4999999999999998E-2</v>
      </c>
      <c r="G37" s="28"/>
      <c r="H37" s="27">
        <v>4.4999999999999998E-2</v>
      </c>
    </row>
    <row r="38" spans="1:8" s="25" customFormat="1" x14ac:dyDescent="0.25">
      <c r="B38" s="12"/>
      <c r="C38" s="34" t="s">
        <v>48</v>
      </c>
      <c r="D38" s="35"/>
      <c r="E38" s="35"/>
      <c r="F38" s="35"/>
      <c r="G38" s="35"/>
      <c r="H38" s="36"/>
    </row>
    <row r="39" spans="1:8" s="25" customFormat="1" x14ac:dyDescent="0.25">
      <c r="B39" s="23" t="s">
        <v>49</v>
      </c>
      <c r="C39" s="29" t="s">
        <v>50</v>
      </c>
      <c r="D39" s="26">
        <v>0</v>
      </c>
      <c r="E39" s="30"/>
      <c r="F39" s="26">
        <v>0</v>
      </c>
      <c r="G39" s="28"/>
      <c r="H39" s="27">
        <v>0</v>
      </c>
    </row>
    <row r="40" spans="1:8" s="25" customFormat="1" x14ac:dyDescent="0.25">
      <c r="B40" s="23" t="s">
        <v>51</v>
      </c>
      <c r="C40" s="29" t="s">
        <v>52</v>
      </c>
      <c r="D40" s="26">
        <v>4.4999999999999998E-2</v>
      </c>
      <c r="E40" s="27"/>
      <c r="F40" s="26">
        <v>4.4999999999999998E-2</v>
      </c>
      <c r="G40" s="28"/>
      <c r="H40" s="27">
        <v>4.4999999999999998E-2</v>
      </c>
    </row>
    <row r="41" spans="1:8" x14ac:dyDescent="0.25">
      <c r="A41" s="1"/>
      <c r="B41" s="12"/>
      <c r="C41" s="37" t="s">
        <v>53</v>
      </c>
      <c r="D41" s="38"/>
      <c r="E41" s="38"/>
      <c r="F41" s="38"/>
      <c r="G41" s="38"/>
      <c r="H41" s="39"/>
    </row>
    <row r="42" spans="1:8" ht="30" x14ac:dyDescent="0.25">
      <c r="A42" s="1"/>
      <c r="B42" s="8">
        <v>15</v>
      </c>
      <c r="C42" s="20" t="s">
        <v>54</v>
      </c>
      <c r="D42" s="21">
        <v>4902.8760000000002</v>
      </c>
      <c r="E42" s="22"/>
      <c r="F42" s="21">
        <v>4154.348</v>
      </c>
      <c r="G42" s="8"/>
      <c r="H42" s="22">
        <v>4094</v>
      </c>
    </row>
    <row r="43" spans="1:8" x14ac:dyDescent="0.25">
      <c r="A43" s="1"/>
      <c r="B43" s="23" t="s">
        <v>55</v>
      </c>
      <c r="C43" s="24" t="s">
        <v>56</v>
      </c>
      <c r="D43" s="21">
        <v>1080.4359999999999</v>
      </c>
      <c r="E43" s="22"/>
      <c r="F43" s="21">
        <v>1110.277</v>
      </c>
      <c r="G43" s="8"/>
      <c r="H43" s="22">
        <v>1416</v>
      </c>
    </row>
    <row r="44" spans="1:8" x14ac:dyDescent="0.25">
      <c r="A44" s="1"/>
      <c r="B44" s="23" t="s">
        <v>57</v>
      </c>
      <c r="C44" s="24" t="s">
        <v>58</v>
      </c>
      <c r="D44" s="21">
        <v>152.68700000000001</v>
      </c>
      <c r="E44" s="22"/>
      <c r="F44" s="21">
        <v>108.621</v>
      </c>
      <c r="G44" s="8"/>
      <c r="H44" s="22">
        <v>255</v>
      </c>
    </row>
    <row r="45" spans="1:8" x14ac:dyDescent="0.25">
      <c r="A45" s="1"/>
      <c r="B45" s="8">
        <v>16</v>
      </c>
      <c r="C45" s="20" t="s">
        <v>59</v>
      </c>
      <c r="D45" s="22">
        <f>D43-D44</f>
        <v>927.74899999999991</v>
      </c>
      <c r="E45" s="22"/>
      <c r="F45" s="21">
        <v>1001.6559999999999</v>
      </c>
      <c r="G45" s="8"/>
      <c r="H45" s="22">
        <f>H43-H44</f>
        <v>1161</v>
      </c>
    </row>
    <row r="46" spans="1:8" x14ac:dyDescent="0.25">
      <c r="A46" s="1"/>
      <c r="B46" s="8">
        <v>17</v>
      </c>
      <c r="C46" s="20" t="s">
        <v>60</v>
      </c>
      <c r="D46" s="13">
        <v>5.2847039999999996</v>
      </c>
      <c r="E46" s="14"/>
      <c r="F46" s="13">
        <v>4.1474780000000004</v>
      </c>
      <c r="G46" s="15"/>
      <c r="H46" s="14">
        <v>3.5245160000000002</v>
      </c>
    </row>
    <row r="47" spans="1:8" x14ac:dyDescent="0.25">
      <c r="A47" s="1"/>
      <c r="B47" s="12"/>
      <c r="C47" s="37" t="s">
        <v>61</v>
      </c>
      <c r="D47" s="38"/>
      <c r="E47" s="38"/>
      <c r="F47" s="38"/>
      <c r="G47" s="38"/>
      <c r="H47" s="39"/>
    </row>
    <row r="48" spans="1:8" x14ac:dyDescent="0.25">
      <c r="A48" s="1"/>
      <c r="B48" s="8">
        <v>18</v>
      </c>
      <c r="C48" s="20" t="s">
        <v>62</v>
      </c>
      <c r="D48" s="21">
        <v>11548.986999999999</v>
      </c>
      <c r="E48" s="21"/>
      <c r="F48" s="21">
        <v>11436.380999999999</v>
      </c>
      <c r="G48" s="8"/>
      <c r="H48" s="21">
        <v>10925</v>
      </c>
    </row>
    <row r="49" spans="1:8" x14ac:dyDescent="0.25">
      <c r="A49" s="1"/>
      <c r="B49" s="8">
        <v>19</v>
      </c>
      <c r="C49" s="31" t="s">
        <v>63</v>
      </c>
      <c r="D49" s="21">
        <v>7539.692</v>
      </c>
      <c r="E49" s="21"/>
      <c r="F49" s="21">
        <v>8025.5659999999998</v>
      </c>
      <c r="G49" s="8"/>
      <c r="H49" s="21">
        <v>7871</v>
      </c>
    </row>
    <row r="50" spans="1:8" x14ac:dyDescent="0.25">
      <c r="A50" s="1"/>
      <c r="B50" s="8">
        <v>20</v>
      </c>
      <c r="C50" s="20" t="s">
        <v>64</v>
      </c>
      <c r="D50" s="13">
        <v>1.5317590000000001</v>
      </c>
      <c r="E50" s="14"/>
      <c r="F50" s="13">
        <v>1.4249940000000001</v>
      </c>
      <c r="G50" s="15"/>
      <c r="H50" s="14">
        <v>1.3879999999999999</v>
      </c>
    </row>
    <row r="51" spans="1:8" x14ac:dyDescent="0.25">
      <c r="A51" s="1"/>
    </row>
    <row r="52" spans="1:8" x14ac:dyDescent="0.25">
      <c r="A52" s="1"/>
    </row>
    <row r="53" spans="1:8" x14ac:dyDescent="0.25">
      <c r="A53" s="1"/>
    </row>
    <row r="54" spans="1:8" x14ac:dyDescent="0.25">
      <c r="A54" s="1"/>
    </row>
    <row r="55" spans="1:8" x14ac:dyDescent="0.25">
      <c r="A55" s="1"/>
    </row>
    <row r="56" spans="1:8" x14ac:dyDescent="0.25">
      <c r="A56" s="1"/>
    </row>
    <row r="57" spans="1:8" x14ac:dyDescent="0.25">
      <c r="A57" s="1"/>
    </row>
    <row r="58" spans="1:8" x14ac:dyDescent="0.25">
      <c r="A58" s="1"/>
    </row>
    <row r="59" spans="1:8" x14ac:dyDescent="0.25">
      <c r="A59" s="1"/>
    </row>
    <row r="60" spans="1:8" x14ac:dyDescent="0.25">
      <c r="A60" s="1"/>
    </row>
    <row r="61" spans="1:8" x14ac:dyDescent="0.25">
      <c r="A61" s="1"/>
    </row>
    <row r="62" spans="1:8" x14ac:dyDescent="0.25">
      <c r="A62" s="1"/>
    </row>
    <row r="63" spans="1:8" x14ac:dyDescent="0.25">
      <c r="A63" s="1"/>
    </row>
    <row r="64" spans="1:8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0" x14ac:dyDescent="0.25">
      <c r="A97" s="1"/>
    </row>
    <row r="98" spans="1:10" x14ac:dyDescent="0.25">
      <c r="A98" s="1"/>
    </row>
    <row r="99" spans="1:10" x14ac:dyDescent="0.25">
      <c r="A99" s="1"/>
    </row>
    <row r="100" spans="1:10" x14ac:dyDescent="0.25">
      <c r="A100" s="1"/>
    </row>
    <row r="101" spans="1:10" x14ac:dyDescent="0.25">
      <c r="A101" s="1"/>
    </row>
    <row r="102" spans="1:10" x14ac:dyDescent="0.25">
      <c r="A102" s="1"/>
    </row>
    <row r="103" spans="1:10" x14ac:dyDescent="0.25">
      <c r="A103" s="1"/>
    </row>
    <row r="104" spans="1:10" x14ac:dyDescent="0.25">
      <c r="A104" s="1"/>
      <c r="B104" s="1"/>
      <c r="C104" s="1"/>
      <c r="E104" s="1"/>
      <c r="G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D134" s="1"/>
      <c r="F134" s="1"/>
      <c r="H134" s="1"/>
    </row>
  </sheetData>
  <mergeCells count="11">
    <mergeCell ref="C34:H34"/>
    <mergeCell ref="C38:H38"/>
    <mergeCell ref="C41:H41"/>
    <mergeCell ref="C47:H47"/>
    <mergeCell ref="B4:C4"/>
    <mergeCell ref="C6:H6"/>
    <mergeCell ref="C10:H10"/>
    <mergeCell ref="C12:H12"/>
    <mergeCell ref="C16:H16"/>
    <mergeCell ref="C21:H21"/>
    <mergeCell ref="C31:H31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EU KM1</vt:lpstr>
      <vt:lpstr>'EU KM1'!Print_Area</vt:lpstr>
      <vt:lpstr>'EU KM1'!Udskriftsområde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Krogh Balslev</dc:creator>
  <cp:lastModifiedBy>Lars Hauton</cp:lastModifiedBy>
  <dcterms:created xsi:type="dcterms:W3CDTF">2023-07-03T13:56:19Z</dcterms:created>
  <dcterms:modified xsi:type="dcterms:W3CDTF">2023-08-18T11:00:13Z</dcterms:modified>
</cp:coreProperties>
</file>